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7235" windowHeight="9780" activeTab="1"/>
  </bookViews>
  <sheets>
    <sheet name="Web" sheetId="1" r:id="rId1"/>
    <sheet name="Raw scores" sheetId="2" r:id="rId2"/>
    <sheet name="Summary" sheetId="3" r:id="rId3"/>
  </sheets>
  <calcPr calcId="125725"/>
</workbook>
</file>

<file path=xl/calcChain.xml><?xml version="1.0" encoding="utf-8"?>
<calcChain xmlns="http://schemas.openxmlformats.org/spreadsheetml/2006/main">
  <c r="L56" i="3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L2"/>
  <c r="B36"/>
  <c r="B56"/>
  <c r="B35"/>
  <c r="B34"/>
  <c r="B55"/>
  <c r="B33"/>
  <c r="B54"/>
  <c r="B53"/>
  <c r="B32"/>
  <c r="B31"/>
  <c r="B30"/>
  <c r="B29"/>
  <c r="B52"/>
  <c r="B28"/>
  <c r="B51"/>
  <c r="B50"/>
  <c r="B27"/>
  <c r="B49"/>
  <c r="B48"/>
  <c r="B26"/>
  <c r="B25"/>
  <c r="B24"/>
  <c r="B23"/>
  <c r="B22"/>
  <c r="B21"/>
  <c r="B47"/>
  <c r="B20"/>
  <c r="B19"/>
  <c r="B18"/>
  <c r="B17"/>
  <c r="B16"/>
  <c r="B14"/>
  <c r="B15"/>
  <c r="B13"/>
  <c r="B46"/>
  <c r="B12"/>
  <c r="B11"/>
  <c r="B10"/>
  <c r="B9"/>
  <c r="B45"/>
  <c r="B44"/>
  <c r="B43"/>
  <c r="B42"/>
  <c r="B8"/>
  <c r="B41"/>
  <c r="B7"/>
  <c r="B6"/>
  <c r="B40"/>
  <c r="B39"/>
  <c r="B38"/>
  <c r="B37"/>
  <c r="B5"/>
  <c r="B4"/>
  <c r="B3"/>
  <c r="B2"/>
  <c r="K36"/>
  <c r="J36"/>
  <c r="I36"/>
  <c r="H36"/>
  <c r="G36"/>
  <c r="F36"/>
  <c r="E36"/>
  <c r="D36"/>
  <c r="C36"/>
  <c r="K15"/>
  <c r="J15"/>
  <c r="I15"/>
  <c r="H15"/>
  <c r="G15"/>
  <c r="F15"/>
  <c r="E15"/>
  <c r="D15"/>
  <c r="C15"/>
  <c r="K21"/>
  <c r="J21"/>
  <c r="I21"/>
  <c r="H21"/>
  <c r="G21"/>
  <c r="F21"/>
  <c r="E21"/>
  <c r="D21"/>
  <c r="C21"/>
  <c r="K22"/>
  <c r="J22"/>
  <c r="I22"/>
  <c r="H22"/>
  <c r="G22"/>
  <c r="F22"/>
  <c r="E22"/>
  <c r="D22"/>
  <c r="C22"/>
  <c r="K52"/>
  <c r="J52"/>
  <c r="I52"/>
  <c r="H52"/>
  <c r="G52"/>
  <c r="F52"/>
  <c r="E52"/>
  <c r="D52"/>
  <c r="C52"/>
  <c r="K24"/>
  <c r="J24"/>
  <c r="I24"/>
  <c r="H24"/>
  <c r="G24"/>
  <c r="F24"/>
  <c r="E24"/>
  <c r="D24"/>
  <c r="C24"/>
  <c r="K9"/>
  <c r="J9"/>
  <c r="I9"/>
  <c r="H9"/>
  <c r="G9"/>
  <c r="F9"/>
  <c r="E9"/>
  <c r="D9"/>
  <c r="C9"/>
  <c r="K7"/>
  <c r="J7"/>
  <c r="I7"/>
  <c r="H7"/>
  <c r="G7"/>
  <c r="F7"/>
  <c r="E7"/>
  <c r="D7"/>
  <c r="C7"/>
  <c r="K47"/>
  <c r="J47"/>
  <c r="I47"/>
  <c r="H47"/>
  <c r="G47"/>
  <c r="F47"/>
  <c r="E47"/>
  <c r="D47"/>
  <c r="C47"/>
  <c r="K27"/>
  <c r="J27"/>
  <c r="I27"/>
  <c r="H27"/>
  <c r="G27"/>
  <c r="F27"/>
  <c r="E27"/>
  <c r="D27"/>
  <c r="C27"/>
  <c r="K8"/>
  <c r="J8"/>
  <c r="I8"/>
  <c r="H8"/>
  <c r="G8"/>
  <c r="F8"/>
  <c r="E8"/>
  <c r="D8"/>
  <c r="C8"/>
  <c r="K44"/>
  <c r="J44"/>
  <c r="I44"/>
  <c r="H44"/>
  <c r="G44"/>
  <c r="F44"/>
  <c r="K42"/>
  <c r="J42"/>
  <c r="I42"/>
  <c r="H42"/>
  <c r="G42"/>
  <c r="F42"/>
  <c r="K38"/>
  <c r="J38"/>
  <c r="I38"/>
  <c r="H38"/>
  <c r="G38"/>
  <c r="F38"/>
  <c r="K6"/>
  <c r="J6"/>
  <c r="I6"/>
  <c r="H6"/>
  <c r="G6"/>
  <c r="F6"/>
  <c r="K49"/>
  <c r="J49"/>
  <c r="I49"/>
  <c r="H49"/>
  <c r="G49"/>
  <c r="F49"/>
  <c r="K25"/>
  <c r="J25"/>
  <c r="I25"/>
  <c r="H25"/>
  <c r="G25"/>
  <c r="F25"/>
  <c r="K34"/>
  <c r="J34"/>
  <c r="I34"/>
  <c r="H34"/>
  <c r="G34"/>
  <c r="F34"/>
  <c r="K39"/>
  <c r="J39"/>
  <c r="I39"/>
  <c r="H39"/>
  <c r="G39"/>
  <c r="F39"/>
  <c r="K20"/>
  <c r="J20"/>
  <c r="I20"/>
  <c r="H20"/>
  <c r="G20"/>
  <c r="F20"/>
  <c r="K13"/>
  <c r="J13"/>
  <c r="I13"/>
  <c r="H13"/>
  <c r="G13"/>
  <c r="F13"/>
  <c r="K50"/>
  <c r="J50"/>
  <c r="I50"/>
  <c r="H50"/>
  <c r="G50"/>
  <c r="F50"/>
  <c r="K43"/>
  <c r="J43"/>
  <c r="I43"/>
  <c r="H43"/>
  <c r="G43"/>
  <c r="F43"/>
  <c r="K30"/>
  <c r="J30"/>
  <c r="I30"/>
  <c r="H30"/>
  <c r="G30"/>
  <c r="F30"/>
  <c r="K16"/>
  <c r="J16"/>
  <c r="I16"/>
  <c r="H16"/>
  <c r="G16"/>
  <c r="F16"/>
  <c r="K55"/>
  <c r="J55"/>
  <c r="I55"/>
  <c r="H55"/>
  <c r="G55"/>
  <c r="F55"/>
  <c r="K46"/>
  <c r="J46"/>
  <c r="I46"/>
  <c r="H46"/>
  <c r="G46"/>
  <c r="F46"/>
  <c r="K14"/>
  <c r="J14"/>
  <c r="I14"/>
  <c r="H14"/>
  <c r="G14"/>
  <c r="F14"/>
  <c r="K45"/>
  <c r="J45"/>
  <c r="I45"/>
  <c r="H45"/>
  <c r="G45"/>
  <c r="F45"/>
  <c r="K56"/>
  <c r="J56"/>
  <c r="I56"/>
  <c r="H56"/>
  <c r="G56"/>
  <c r="F56"/>
  <c r="K48"/>
  <c r="J48"/>
  <c r="I48"/>
  <c r="H48"/>
  <c r="G48"/>
  <c r="F48"/>
  <c r="K17"/>
  <c r="J17"/>
  <c r="I17"/>
  <c r="H17"/>
  <c r="G17"/>
  <c r="F17"/>
  <c r="K12"/>
  <c r="J12"/>
  <c r="I12"/>
  <c r="H12"/>
  <c r="G12"/>
  <c r="F12"/>
  <c r="K31"/>
  <c r="J31"/>
  <c r="I31"/>
  <c r="H31"/>
  <c r="G31"/>
  <c r="F31"/>
  <c r="K35"/>
  <c r="J35"/>
  <c r="I35"/>
  <c r="H35"/>
  <c r="G35"/>
  <c r="F35"/>
  <c r="K32"/>
  <c r="J32"/>
  <c r="I32"/>
  <c r="H32"/>
  <c r="G32"/>
  <c r="F32"/>
  <c r="K40"/>
  <c r="J40"/>
  <c r="I40"/>
  <c r="H40"/>
  <c r="G40"/>
  <c r="F40"/>
  <c r="K3"/>
  <c r="J3"/>
  <c r="I3"/>
  <c r="H3"/>
  <c r="G3"/>
  <c r="F3"/>
  <c r="K2"/>
  <c r="J2"/>
  <c r="I2"/>
  <c r="H2"/>
  <c r="G2"/>
  <c r="F2"/>
  <c r="K11"/>
  <c r="J11"/>
  <c r="I11"/>
  <c r="H11"/>
  <c r="G11"/>
  <c r="F11"/>
  <c r="K4"/>
  <c r="J4"/>
  <c r="I4"/>
  <c r="H4"/>
  <c r="G4"/>
  <c r="F4"/>
  <c r="K37"/>
  <c r="J37"/>
  <c r="I37"/>
  <c r="H37"/>
  <c r="G37"/>
  <c r="F37"/>
  <c r="K10"/>
  <c r="J10"/>
  <c r="I10"/>
  <c r="H10"/>
  <c r="G10"/>
  <c r="F10"/>
  <c r="K5"/>
  <c r="J5"/>
  <c r="I5"/>
  <c r="H5"/>
  <c r="G5"/>
  <c r="F5"/>
  <c r="K28"/>
  <c r="J28"/>
  <c r="I28"/>
  <c r="H28"/>
  <c r="G28"/>
  <c r="F28"/>
  <c r="K18"/>
  <c r="J18"/>
  <c r="I18"/>
  <c r="H18"/>
  <c r="G18"/>
  <c r="F18"/>
  <c r="K54"/>
  <c r="J54"/>
  <c r="I54"/>
  <c r="H54"/>
  <c r="G54"/>
  <c r="F54"/>
  <c r="K19"/>
  <c r="J19"/>
  <c r="I19"/>
  <c r="H19"/>
  <c r="G19"/>
  <c r="F19"/>
  <c r="K26"/>
  <c r="J26"/>
  <c r="I26"/>
  <c r="H26"/>
  <c r="G26"/>
  <c r="K51"/>
  <c r="J51"/>
  <c r="I51"/>
  <c r="H51"/>
  <c r="G51"/>
  <c r="F51"/>
  <c r="K33"/>
  <c r="J33"/>
  <c r="I33"/>
  <c r="H33"/>
  <c r="G33"/>
  <c r="F33"/>
  <c r="K29"/>
  <c r="J29"/>
  <c r="I29"/>
  <c r="H29"/>
  <c r="G29"/>
  <c r="F29"/>
  <c r="K41"/>
  <c r="J41"/>
  <c r="I41"/>
  <c r="H41"/>
  <c r="G41"/>
  <c r="F41"/>
  <c r="K23"/>
  <c r="J23"/>
  <c r="I23"/>
  <c r="H23"/>
  <c r="G23"/>
  <c r="F23"/>
  <c r="K53"/>
  <c r="J53"/>
  <c r="I53"/>
  <c r="H53"/>
  <c r="G53"/>
  <c r="F53"/>
  <c r="F26"/>
  <c r="E44"/>
  <c r="E42"/>
  <c r="E38"/>
  <c r="E6"/>
  <c r="E49"/>
  <c r="E25"/>
  <c r="E34"/>
  <c r="E39"/>
  <c r="E20"/>
  <c r="E13"/>
  <c r="E50"/>
  <c r="E43"/>
  <c r="E30"/>
  <c r="E16"/>
  <c r="E55"/>
  <c r="E46"/>
  <c r="E14"/>
  <c r="E45"/>
  <c r="E56"/>
  <c r="E48"/>
  <c r="E17"/>
  <c r="E12"/>
  <c r="E31"/>
  <c r="E35"/>
  <c r="E32"/>
  <c r="E40"/>
  <c r="E3"/>
  <c r="E2"/>
  <c r="E11"/>
  <c r="E4"/>
  <c r="E37"/>
  <c r="E10"/>
  <c r="E5"/>
  <c r="E28"/>
  <c r="E18"/>
  <c r="E54"/>
  <c r="E19"/>
  <c r="E26"/>
  <c r="E51"/>
  <c r="E33"/>
  <c r="E29"/>
  <c r="E41"/>
  <c r="E23"/>
  <c r="E53"/>
  <c r="D44"/>
  <c r="D42"/>
  <c r="D38"/>
  <c r="D6"/>
  <c r="D49"/>
  <c r="D25"/>
  <c r="D34"/>
  <c r="D39"/>
  <c r="D20"/>
  <c r="D13"/>
  <c r="D50"/>
  <c r="D43"/>
  <c r="D30"/>
  <c r="D16"/>
  <c r="D55"/>
  <c r="D46"/>
  <c r="D14"/>
  <c r="D45"/>
  <c r="D56"/>
  <c r="D48"/>
  <c r="D17"/>
  <c r="D12"/>
  <c r="D31"/>
  <c r="D35"/>
  <c r="D32"/>
  <c r="D40"/>
  <c r="D3"/>
  <c r="D2"/>
  <c r="D11"/>
  <c r="D4"/>
  <c r="D37"/>
  <c r="D10"/>
  <c r="D5"/>
  <c r="D28"/>
  <c r="D18"/>
  <c r="D54"/>
  <c r="D19"/>
  <c r="D26"/>
  <c r="D51"/>
  <c r="D33"/>
  <c r="D29"/>
  <c r="D41"/>
  <c r="D23"/>
  <c r="D53"/>
  <c r="C44"/>
  <c r="C42"/>
  <c r="C38"/>
  <c r="C6"/>
  <c r="C49"/>
  <c r="C25"/>
  <c r="C34"/>
  <c r="C39"/>
  <c r="C20"/>
  <c r="C13"/>
  <c r="C50"/>
  <c r="C43"/>
  <c r="C30"/>
  <c r="C16"/>
  <c r="C55"/>
  <c r="C46"/>
  <c r="C14"/>
  <c r="C45"/>
  <c r="C56"/>
  <c r="C48"/>
  <c r="C17"/>
  <c r="C12"/>
  <c r="C31"/>
  <c r="C35"/>
  <c r="C32"/>
  <c r="C40"/>
  <c r="C3"/>
  <c r="C2"/>
  <c r="C11"/>
  <c r="C4"/>
  <c r="C37"/>
  <c r="C10"/>
  <c r="C5"/>
  <c r="C28"/>
  <c r="C18"/>
  <c r="C54"/>
  <c r="C19"/>
  <c r="C51"/>
  <c r="C33"/>
  <c r="C29"/>
  <c r="C41"/>
  <c r="C23"/>
  <c r="C53"/>
  <c r="C26"/>
  <c r="B58" l="1"/>
  <c r="G58"/>
  <c r="I58"/>
  <c r="K58"/>
  <c r="H58"/>
  <c r="J58"/>
  <c r="F58"/>
</calcChain>
</file>

<file path=xl/sharedStrings.xml><?xml version="1.0" encoding="utf-8"?>
<sst xmlns="http://schemas.openxmlformats.org/spreadsheetml/2006/main" count="233" uniqueCount="86">
  <si>
    <t>Golfer</t>
  </si>
  <si>
    <t>Total Avg.</t>
  </si>
  <si>
    <t>Handicap Avg.</t>
  </si>
  <si>
    <t>Hndcp</t>
  </si>
  <si>
    <t>Tourneys</t>
  </si>
  <si>
    <t>Team Award</t>
  </si>
  <si>
    <t>Gross</t>
  </si>
  <si>
    <t>Net</t>
  </si>
  <si>
    <t>Putts</t>
  </si>
  <si>
    <t>Closest</t>
  </si>
  <si>
    <t>Long Drive</t>
  </si>
  <si>
    <t>Top Three finishes (gross)</t>
  </si>
  <si>
    <t>Top Three finishes (net)</t>
  </si>
  <si>
    <t>Alternate Shot</t>
  </si>
  <si>
    <t>Robert Grant</t>
  </si>
  <si>
    <t>Kelly O'Brien</t>
  </si>
  <si>
    <t>Darcy Cummings</t>
  </si>
  <si>
    <t>Peter Reynolds</t>
  </si>
  <si>
    <t>Shane Jackson</t>
  </si>
  <si>
    <t>Pat Perks</t>
  </si>
  <si>
    <t>Mark Henderson</t>
  </si>
  <si>
    <t>Joey</t>
  </si>
  <si>
    <t>Scott Kile</t>
  </si>
  <si>
    <t>Jeff Prevost</t>
  </si>
  <si>
    <t>Peter Henderson</t>
  </si>
  <si>
    <t>Braum Fader</t>
  </si>
  <si>
    <t>Greg Eisnor</t>
  </si>
  <si>
    <t>Brian Frasier</t>
  </si>
  <si>
    <t>Alex Lawrence</t>
  </si>
  <si>
    <t>Greg Sewell</t>
  </si>
  <si>
    <t>Adam Mulrooney</t>
  </si>
  <si>
    <t>Alan Forsyth</t>
  </si>
  <si>
    <t>Clinton Richards</t>
  </si>
  <si>
    <t>Rob Power</t>
  </si>
  <si>
    <t>Steve Kerr</t>
  </si>
  <si>
    <t>Rick Deveau</t>
  </si>
  <si>
    <t>Ian Lezama</t>
  </si>
  <si>
    <t>Jay Henderson</t>
  </si>
  <si>
    <t>Mark Weston</t>
  </si>
  <si>
    <t>Steve Murphy</t>
  </si>
  <si>
    <t>George Conistis</t>
  </si>
  <si>
    <t>James Acker</t>
  </si>
  <si>
    <t>Ian MacDonald</t>
  </si>
  <si>
    <t>Shawn Riles</t>
  </si>
  <si>
    <t>Jason Richards</t>
  </si>
  <si>
    <t>Ray Giroud</t>
  </si>
  <si>
    <t>Doug Drummond</t>
  </si>
  <si>
    <t>Neil Winters</t>
  </si>
  <si>
    <t>Ian Paton</t>
  </si>
  <si>
    <t>John Rubinger</t>
  </si>
  <si>
    <t>Chris Ellwood</t>
  </si>
  <si>
    <t>Steve Farmer</t>
  </si>
  <si>
    <t>Malcolm Cook</t>
  </si>
  <si>
    <t>Mike Atwell</t>
  </si>
  <si>
    <t>Craig Comeau</t>
  </si>
  <si>
    <t>Bruce Cook</t>
  </si>
  <si>
    <t>David Crick</t>
  </si>
  <si>
    <t>Doug Young</t>
  </si>
  <si>
    <t>Year</t>
  </si>
  <si>
    <t>Gross Win</t>
  </si>
  <si>
    <t>Net Win</t>
  </si>
  <si>
    <t>Putt Win</t>
  </si>
  <si>
    <t>Team Win</t>
  </si>
  <si>
    <t>Dave Melanson</t>
  </si>
  <si>
    <t>Murray</t>
  </si>
  <si>
    <t>Ken Gardiner</t>
  </si>
  <si>
    <t>Dan</t>
  </si>
  <si>
    <t>Ray Girouard</t>
  </si>
  <si>
    <t>Graham Jackson</t>
  </si>
  <si>
    <t>Phil Henderson</t>
  </si>
  <si>
    <t>Ken McDonald</t>
  </si>
  <si>
    <t>Larry Buckler</t>
  </si>
  <si>
    <t>Ken Howard</t>
  </si>
  <si>
    <t>Joey Marchand</t>
  </si>
  <si>
    <t>Jack Macmanaman</t>
  </si>
  <si>
    <t>Wendall Kerr</t>
  </si>
  <si>
    <t>Gross Wins</t>
  </si>
  <si>
    <t>Net Wins</t>
  </si>
  <si>
    <t>Putting Wins</t>
  </si>
  <si>
    <t>Team Wins</t>
  </si>
  <si>
    <t>Closest Pin Wins</t>
  </si>
  <si>
    <t>Long Drive Wins</t>
  </si>
  <si>
    <t>???</t>
  </si>
  <si>
    <t>Tournaments</t>
  </si>
  <si>
    <t>XML</t>
  </si>
  <si>
    <t>DNF</t>
  </si>
</sst>
</file>

<file path=xl/styles.xml><?xml version="1.0" encoding="utf-8"?>
<styleSheet xmlns="http://schemas.openxmlformats.org/spreadsheetml/2006/main">
  <numFmts count="1">
    <numFmt numFmtId="168" formatCode="0.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80808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1" fillId="0" borderId="0" xfId="0" applyFont="1"/>
    <xf numFmtId="168" fontId="1" fillId="0" borderId="0" xfId="0" applyNumberFormat="1" applyFont="1"/>
    <xf numFmtId="168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5"/>
  <sheetViews>
    <sheetView workbookViewId="0">
      <selection activeCell="A9" sqref="A9"/>
    </sheetView>
  </sheetViews>
  <sheetFormatPr defaultRowHeight="15"/>
  <cols>
    <col min="1" max="1" width="9" bestFit="1" customWidth="1"/>
  </cols>
  <sheetData>
    <row r="1" spans="1:14" ht="3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24.75">
      <c r="A2" s="2" t="s">
        <v>14</v>
      </c>
      <c r="B2" s="2">
        <v>85.6</v>
      </c>
      <c r="C2" s="2">
        <v>86.3</v>
      </c>
      <c r="D2" s="2">
        <v>0</v>
      </c>
      <c r="E2" s="2">
        <v>5</v>
      </c>
      <c r="F2" s="2">
        <v>1</v>
      </c>
      <c r="G2" s="2">
        <v>1</v>
      </c>
      <c r="H2" s="2">
        <v>0</v>
      </c>
      <c r="I2" s="2">
        <v>2</v>
      </c>
      <c r="J2" s="2">
        <v>0</v>
      </c>
      <c r="K2" s="2">
        <v>0</v>
      </c>
      <c r="L2" s="2">
        <v>5</v>
      </c>
      <c r="M2" s="2">
        <v>1</v>
      </c>
      <c r="N2" s="2">
        <v>0</v>
      </c>
    </row>
    <row r="3" spans="1:14" ht="24.75">
      <c r="A3" s="3" t="s">
        <v>15</v>
      </c>
      <c r="B3" s="3">
        <v>92</v>
      </c>
      <c r="C3" s="3">
        <v>88</v>
      </c>
      <c r="D3" s="3">
        <v>2</v>
      </c>
      <c r="E3" s="3">
        <v>1</v>
      </c>
      <c r="F3" s="3">
        <v>0</v>
      </c>
      <c r="G3" s="3">
        <v>1</v>
      </c>
      <c r="H3" s="3">
        <v>0</v>
      </c>
      <c r="I3" s="3">
        <v>0</v>
      </c>
      <c r="J3" s="3">
        <v>1</v>
      </c>
      <c r="K3" s="3">
        <v>0</v>
      </c>
      <c r="L3" s="3">
        <v>1</v>
      </c>
      <c r="M3" s="3">
        <v>0</v>
      </c>
      <c r="N3" s="3">
        <v>0</v>
      </c>
    </row>
    <row r="4" spans="1:14" ht="36.75">
      <c r="A4" s="2" t="s">
        <v>16</v>
      </c>
      <c r="B4" s="2">
        <v>89</v>
      </c>
      <c r="C4" s="2">
        <v>88.125</v>
      </c>
      <c r="D4" s="2">
        <v>2</v>
      </c>
      <c r="E4" s="2">
        <v>10</v>
      </c>
      <c r="F4" s="2">
        <v>0</v>
      </c>
      <c r="G4" s="2">
        <v>5</v>
      </c>
      <c r="H4" s="2">
        <v>0</v>
      </c>
      <c r="I4" s="2">
        <v>1</v>
      </c>
      <c r="J4" s="2">
        <v>0</v>
      </c>
      <c r="K4" s="2">
        <v>0</v>
      </c>
      <c r="L4" s="2">
        <v>8</v>
      </c>
      <c r="M4" s="2">
        <v>3</v>
      </c>
      <c r="N4" s="2">
        <v>0</v>
      </c>
    </row>
    <row r="5" spans="1:14" ht="24.75">
      <c r="A5" s="3" t="s">
        <v>17</v>
      </c>
      <c r="B5" s="3">
        <v>89</v>
      </c>
      <c r="C5" s="3">
        <v>89</v>
      </c>
      <c r="D5" s="3">
        <v>3</v>
      </c>
      <c r="E5" s="3">
        <v>1</v>
      </c>
      <c r="F5" s="3">
        <v>1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</row>
    <row r="6" spans="1:14" ht="24.75">
      <c r="A6" s="2" t="s">
        <v>18</v>
      </c>
      <c r="B6" s="2">
        <v>89.9</v>
      </c>
      <c r="C6" s="2">
        <v>90.25</v>
      </c>
      <c r="D6" s="2">
        <v>4</v>
      </c>
      <c r="E6" s="2">
        <v>17</v>
      </c>
      <c r="F6" s="2">
        <v>2</v>
      </c>
      <c r="G6" s="2">
        <v>5</v>
      </c>
      <c r="H6" s="2">
        <v>0</v>
      </c>
      <c r="I6" s="2">
        <v>0</v>
      </c>
      <c r="J6" s="2">
        <v>0</v>
      </c>
      <c r="K6" s="2">
        <v>0</v>
      </c>
      <c r="L6" s="2">
        <v>12</v>
      </c>
      <c r="M6" s="2">
        <v>1</v>
      </c>
      <c r="N6" s="2">
        <v>0</v>
      </c>
    </row>
    <row r="7" spans="1:14">
      <c r="A7" s="3" t="s">
        <v>19</v>
      </c>
      <c r="B7" s="3">
        <v>90.5</v>
      </c>
      <c r="C7" s="3">
        <v>91</v>
      </c>
      <c r="D7" s="3">
        <v>5</v>
      </c>
      <c r="E7" s="3">
        <v>2</v>
      </c>
      <c r="F7" s="3">
        <v>1</v>
      </c>
      <c r="G7" s="3">
        <v>1</v>
      </c>
      <c r="H7" s="3">
        <v>0</v>
      </c>
      <c r="I7" s="3">
        <v>1</v>
      </c>
      <c r="J7" s="3">
        <v>0</v>
      </c>
      <c r="K7" s="3">
        <v>0</v>
      </c>
      <c r="L7" s="3">
        <v>2</v>
      </c>
      <c r="M7" s="3">
        <v>0</v>
      </c>
      <c r="N7" s="3">
        <v>0</v>
      </c>
    </row>
    <row r="8" spans="1:14" ht="36.75">
      <c r="A8" s="2" t="s">
        <v>20</v>
      </c>
      <c r="B8" s="2">
        <v>91.6</v>
      </c>
      <c r="C8" s="2">
        <v>91.6</v>
      </c>
      <c r="D8" s="2">
        <v>5</v>
      </c>
      <c r="E8" s="2">
        <v>19</v>
      </c>
      <c r="F8" s="2">
        <v>7</v>
      </c>
      <c r="G8" s="2">
        <v>6</v>
      </c>
      <c r="H8" s="2">
        <v>0</v>
      </c>
      <c r="I8" s="2">
        <v>1</v>
      </c>
      <c r="J8" s="2">
        <v>1</v>
      </c>
      <c r="K8" s="2">
        <v>0</v>
      </c>
      <c r="L8" s="2">
        <v>15</v>
      </c>
      <c r="M8" s="2">
        <v>4</v>
      </c>
      <c r="N8" s="2">
        <v>0</v>
      </c>
    </row>
    <row r="9" spans="1:14">
      <c r="A9" s="3" t="s">
        <v>21</v>
      </c>
      <c r="B9" s="3">
        <v>93</v>
      </c>
      <c r="C9" s="3">
        <v>93</v>
      </c>
      <c r="D9" s="3">
        <v>7</v>
      </c>
      <c r="E9" s="3">
        <v>1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</row>
    <row r="10" spans="1:14">
      <c r="A10" s="2" t="s">
        <v>22</v>
      </c>
      <c r="B10" s="2">
        <v>94.7</v>
      </c>
      <c r="C10" s="2">
        <v>95</v>
      </c>
      <c r="D10" s="2">
        <v>9</v>
      </c>
      <c r="E10" s="2">
        <v>2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2</v>
      </c>
      <c r="M10" s="2">
        <v>0</v>
      </c>
      <c r="N10" s="2">
        <v>0</v>
      </c>
    </row>
    <row r="11" spans="1:14" ht="24.75">
      <c r="A11" s="3" t="s">
        <v>23</v>
      </c>
      <c r="B11" s="3">
        <v>95</v>
      </c>
      <c r="C11" s="3">
        <v>95</v>
      </c>
      <c r="D11" s="3">
        <v>9</v>
      </c>
      <c r="E11" s="3">
        <v>1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</row>
    <row r="12" spans="1:14" ht="36.75">
      <c r="A12" s="2" t="s">
        <v>24</v>
      </c>
      <c r="B12" s="2">
        <v>97</v>
      </c>
      <c r="C12" s="2">
        <v>97</v>
      </c>
      <c r="D12" s="2">
        <v>11</v>
      </c>
      <c r="E12" s="2">
        <v>21</v>
      </c>
      <c r="F12" s="2">
        <v>2</v>
      </c>
      <c r="G12" s="2">
        <v>0</v>
      </c>
      <c r="H12" s="2">
        <v>0</v>
      </c>
      <c r="I12" s="2">
        <v>1</v>
      </c>
      <c r="J12" s="2">
        <v>0</v>
      </c>
      <c r="K12" s="2">
        <v>0</v>
      </c>
      <c r="L12" s="2">
        <v>6</v>
      </c>
      <c r="M12" s="2">
        <v>2</v>
      </c>
      <c r="N12" s="2">
        <v>1</v>
      </c>
    </row>
    <row r="13" spans="1:14" ht="24.75">
      <c r="A13" s="3" t="s">
        <v>25</v>
      </c>
      <c r="B13" s="3">
        <v>97</v>
      </c>
      <c r="C13" s="3">
        <v>97</v>
      </c>
      <c r="D13" s="3">
        <v>11</v>
      </c>
      <c r="E13" s="3">
        <v>1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</row>
    <row r="14" spans="1:14" ht="24.75">
      <c r="A14" s="2" t="s">
        <v>26</v>
      </c>
      <c r="B14" s="2">
        <v>101.2</v>
      </c>
      <c r="C14" s="2">
        <v>97.375</v>
      </c>
      <c r="D14" s="2">
        <v>13</v>
      </c>
      <c r="E14" s="2">
        <v>11</v>
      </c>
      <c r="F14" s="2">
        <v>3</v>
      </c>
      <c r="G14" s="2">
        <v>1</v>
      </c>
      <c r="H14" s="2">
        <v>2</v>
      </c>
      <c r="I14" s="2">
        <v>1</v>
      </c>
      <c r="J14" s="2">
        <v>1</v>
      </c>
      <c r="K14" s="2">
        <v>2</v>
      </c>
      <c r="L14" s="2">
        <v>3</v>
      </c>
      <c r="M14" s="2">
        <v>4</v>
      </c>
      <c r="N14" s="2">
        <v>1</v>
      </c>
    </row>
    <row r="15" spans="1:14" ht="24.75">
      <c r="A15" s="3" t="s">
        <v>27</v>
      </c>
      <c r="B15" s="3">
        <v>98.5</v>
      </c>
      <c r="C15" s="3">
        <v>99</v>
      </c>
      <c r="D15" s="3">
        <v>13</v>
      </c>
      <c r="E15" s="3">
        <v>1</v>
      </c>
      <c r="F15" s="3">
        <v>1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1</v>
      </c>
      <c r="M15" s="3">
        <v>0</v>
      </c>
      <c r="N15" s="3">
        <v>0</v>
      </c>
    </row>
    <row r="16" spans="1:14" ht="24.75">
      <c r="A16" s="2" t="s">
        <v>28</v>
      </c>
      <c r="B16" s="2">
        <v>107.75</v>
      </c>
      <c r="C16" s="2">
        <v>99</v>
      </c>
      <c r="D16" s="2">
        <v>13</v>
      </c>
      <c r="E16" s="2">
        <v>10</v>
      </c>
      <c r="F16" s="2">
        <v>1</v>
      </c>
      <c r="G16" s="2">
        <v>0</v>
      </c>
      <c r="H16" s="2">
        <v>1</v>
      </c>
      <c r="I16" s="2">
        <v>0</v>
      </c>
      <c r="J16" s="2">
        <v>0</v>
      </c>
      <c r="K16" s="2">
        <v>0</v>
      </c>
      <c r="L16" s="2">
        <v>0</v>
      </c>
      <c r="M16" s="2">
        <v>1</v>
      </c>
      <c r="N16" s="2">
        <v>0</v>
      </c>
    </row>
    <row r="17" spans="1:14" ht="24.75">
      <c r="A17" s="3" t="s">
        <v>29</v>
      </c>
      <c r="B17" s="3">
        <v>98.8</v>
      </c>
      <c r="C17" s="3">
        <v>98.8</v>
      </c>
      <c r="D17" s="3">
        <v>13</v>
      </c>
      <c r="E17" s="3">
        <v>18</v>
      </c>
      <c r="F17" s="3">
        <v>4</v>
      </c>
      <c r="G17" s="3">
        <v>1</v>
      </c>
      <c r="H17" s="3">
        <v>1</v>
      </c>
      <c r="I17" s="3">
        <v>1</v>
      </c>
      <c r="J17" s="3">
        <v>0</v>
      </c>
      <c r="K17" s="3">
        <v>3</v>
      </c>
      <c r="L17" s="3">
        <v>3</v>
      </c>
      <c r="M17" s="3">
        <v>5</v>
      </c>
      <c r="N17" s="3">
        <v>0</v>
      </c>
    </row>
    <row r="18" spans="1:14" ht="24.75">
      <c r="A18" s="2" t="s">
        <v>30</v>
      </c>
      <c r="B18" s="2">
        <v>99.7</v>
      </c>
      <c r="C18" s="2">
        <v>100</v>
      </c>
      <c r="D18" s="2">
        <v>14</v>
      </c>
      <c r="E18" s="2">
        <v>8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1</v>
      </c>
      <c r="N18" s="2">
        <v>0</v>
      </c>
    </row>
    <row r="19" spans="1:14" ht="24.75">
      <c r="A19" s="3" t="s">
        <v>31</v>
      </c>
      <c r="B19" s="3">
        <v>108.2</v>
      </c>
      <c r="C19" s="3">
        <v>102.3</v>
      </c>
      <c r="D19" s="3">
        <v>12</v>
      </c>
      <c r="E19" s="3">
        <v>8</v>
      </c>
      <c r="F19" s="3">
        <v>0</v>
      </c>
      <c r="G19" s="3">
        <v>0</v>
      </c>
      <c r="H19" s="3">
        <v>1</v>
      </c>
      <c r="I19" s="3">
        <v>0</v>
      </c>
      <c r="J19" s="3">
        <v>0</v>
      </c>
      <c r="K19" s="3">
        <v>0</v>
      </c>
      <c r="L19" s="3">
        <v>0</v>
      </c>
      <c r="M19" s="3">
        <v>1</v>
      </c>
      <c r="N19" s="3">
        <v>0</v>
      </c>
    </row>
    <row r="20" spans="1:14" ht="24.75">
      <c r="A20" s="2" t="s">
        <v>32</v>
      </c>
      <c r="B20" s="2">
        <v>104</v>
      </c>
      <c r="C20" s="2">
        <v>104</v>
      </c>
      <c r="D20" s="2">
        <v>18</v>
      </c>
      <c r="E20" s="2">
        <v>3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ht="24.75">
      <c r="A21" s="3" t="s">
        <v>33</v>
      </c>
      <c r="B21" s="3">
        <v>104.5</v>
      </c>
      <c r="C21" s="3">
        <v>104.75</v>
      </c>
      <c r="D21" s="3">
        <v>19</v>
      </c>
      <c r="E21" s="3">
        <v>5</v>
      </c>
      <c r="F21" s="3">
        <v>1</v>
      </c>
      <c r="G21" s="3">
        <v>0</v>
      </c>
      <c r="H21" s="3">
        <v>1</v>
      </c>
      <c r="I21" s="3">
        <v>0</v>
      </c>
      <c r="J21" s="3">
        <v>0</v>
      </c>
      <c r="K21" s="3">
        <v>1</v>
      </c>
      <c r="L21" s="3">
        <v>0</v>
      </c>
      <c r="M21" s="3">
        <v>2</v>
      </c>
      <c r="N21" s="3">
        <v>0</v>
      </c>
    </row>
    <row r="22" spans="1:14">
      <c r="A22" s="2" t="s">
        <v>34</v>
      </c>
      <c r="B22" s="2">
        <v>103.7</v>
      </c>
      <c r="C22" s="2">
        <v>103.25</v>
      </c>
      <c r="D22" s="2">
        <v>21</v>
      </c>
      <c r="E22" s="2">
        <v>9</v>
      </c>
      <c r="F22" s="2">
        <v>2</v>
      </c>
      <c r="G22" s="2">
        <v>0</v>
      </c>
      <c r="H22" s="2">
        <v>0</v>
      </c>
      <c r="I22" s="2">
        <v>1</v>
      </c>
      <c r="J22" s="2">
        <v>1</v>
      </c>
      <c r="K22" s="2">
        <v>0</v>
      </c>
      <c r="L22" s="2">
        <v>2</v>
      </c>
      <c r="M22" s="2">
        <v>3</v>
      </c>
      <c r="N22" s="2">
        <v>0</v>
      </c>
    </row>
    <row r="23" spans="1:14" ht="24.75">
      <c r="A23" s="3" t="s">
        <v>35</v>
      </c>
      <c r="B23" s="3">
        <v>115.6</v>
      </c>
      <c r="C23" s="3">
        <v>110.6</v>
      </c>
      <c r="D23" s="3">
        <v>20</v>
      </c>
      <c r="E23" s="3">
        <v>11</v>
      </c>
      <c r="F23" s="3">
        <v>2</v>
      </c>
      <c r="G23" s="3">
        <v>0</v>
      </c>
      <c r="H23" s="3">
        <v>2</v>
      </c>
      <c r="I23" s="3">
        <v>0</v>
      </c>
      <c r="J23" s="3">
        <v>0</v>
      </c>
      <c r="K23" s="3">
        <v>0</v>
      </c>
      <c r="L23" s="3">
        <v>0</v>
      </c>
      <c r="M23" s="3">
        <v>5</v>
      </c>
      <c r="N23" s="3">
        <v>1</v>
      </c>
    </row>
    <row r="24" spans="1:14" ht="24.75">
      <c r="A24" s="2" t="s">
        <v>36</v>
      </c>
      <c r="B24" s="2">
        <v>111.1</v>
      </c>
      <c r="C24" s="2">
        <v>107</v>
      </c>
      <c r="D24" s="2">
        <v>20</v>
      </c>
      <c r="E24" s="2">
        <v>12</v>
      </c>
      <c r="F24" s="2">
        <v>2</v>
      </c>
      <c r="G24" s="2">
        <v>0</v>
      </c>
      <c r="H24" s="2">
        <v>2</v>
      </c>
      <c r="I24" s="2">
        <v>0</v>
      </c>
      <c r="J24" s="2">
        <v>0</v>
      </c>
      <c r="K24" s="2">
        <v>1</v>
      </c>
      <c r="L24" s="2">
        <v>0</v>
      </c>
      <c r="M24" s="2">
        <v>2</v>
      </c>
      <c r="N24" s="2">
        <v>0</v>
      </c>
    </row>
    <row r="25" spans="1:14" ht="36.75">
      <c r="A25" s="3" t="s">
        <v>37</v>
      </c>
      <c r="B25" s="3">
        <v>107.25</v>
      </c>
      <c r="C25" s="3">
        <v>107.25</v>
      </c>
      <c r="D25" s="3">
        <v>21</v>
      </c>
      <c r="E25" s="3">
        <v>17</v>
      </c>
      <c r="F25" s="3">
        <v>1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1</v>
      </c>
      <c r="M25" s="3">
        <v>1</v>
      </c>
      <c r="N25" s="3">
        <v>1</v>
      </c>
    </row>
    <row r="26" spans="1:14" ht="24.75">
      <c r="A26" s="2" t="s">
        <v>38</v>
      </c>
      <c r="B26" s="2">
        <v>108</v>
      </c>
      <c r="C26" s="2">
        <v>108</v>
      </c>
      <c r="D26" s="2">
        <v>22</v>
      </c>
      <c r="E26" s="2">
        <v>1</v>
      </c>
      <c r="F26" s="2">
        <v>0</v>
      </c>
      <c r="G26" s="2">
        <v>0</v>
      </c>
      <c r="H26" s="2">
        <v>0</v>
      </c>
      <c r="I26" s="2">
        <v>1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</row>
    <row r="27" spans="1:14" ht="24.75">
      <c r="A27" s="3" t="s">
        <v>39</v>
      </c>
      <c r="B27" s="3">
        <v>110.5</v>
      </c>
      <c r="C27" s="3">
        <v>110.4</v>
      </c>
      <c r="D27" s="3">
        <v>25</v>
      </c>
      <c r="E27" s="3">
        <v>16</v>
      </c>
      <c r="F27" s="3">
        <v>2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</row>
    <row r="28" spans="1:14" ht="24.75">
      <c r="A28" s="2" t="s">
        <v>40</v>
      </c>
      <c r="B28" s="2">
        <v>113.7</v>
      </c>
      <c r="C28" s="2">
        <v>113.5</v>
      </c>
      <c r="D28" s="2">
        <v>27</v>
      </c>
      <c r="E28" s="2">
        <v>6</v>
      </c>
      <c r="F28" s="2">
        <v>1</v>
      </c>
      <c r="G28" s="2">
        <v>0</v>
      </c>
      <c r="H28" s="2">
        <v>2</v>
      </c>
      <c r="I28" s="2">
        <v>0</v>
      </c>
      <c r="J28" s="2">
        <v>0</v>
      </c>
      <c r="K28" s="2">
        <v>0</v>
      </c>
      <c r="L28" s="2">
        <v>0</v>
      </c>
      <c r="M28" s="2">
        <v>3</v>
      </c>
      <c r="N28" s="2">
        <v>0</v>
      </c>
    </row>
    <row r="29" spans="1:14" ht="24.75">
      <c r="A29" s="3" t="s">
        <v>41</v>
      </c>
      <c r="B29" s="3">
        <v>113.8</v>
      </c>
      <c r="C29" s="3">
        <v>113.9</v>
      </c>
      <c r="D29" s="3">
        <v>28</v>
      </c>
      <c r="E29" s="3">
        <v>12</v>
      </c>
      <c r="F29" s="3">
        <v>1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1</v>
      </c>
      <c r="M29" s="3">
        <v>0</v>
      </c>
      <c r="N29" s="3">
        <v>0</v>
      </c>
    </row>
    <row r="30" spans="1:14" ht="36.75">
      <c r="A30" s="2" t="s">
        <v>42</v>
      </c>
      <c r="B30" s="2">
        <v>113.5</v>
      </c>
      <c r="C30" s="2">
        <v>114</v>
      </c>
      <c r="D30" s="2">
        <v>28</v>
      </c>
      <c r="E30" s="2">
        <v>6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1</v>
      </c>
      <c r="M30" s="2">
        <v>0</v>
      </c>
      <c r="N30" s="2">
        <v>0</v>
      </c>
    </row>
    <row r="31" spans="1:14" ht="24.75">
      <c r="A31" s="3" t="s">
        <v>43</v>
      </c>
      <c r="B31" s="3">
        <v>114</v>
      </c>
      <c r="C31" s="3">
        <v>114</v>
      </c>
      <c r="D31" s="3">
        <v>28</v>
      </c>
      <c r="E31" s="3">
        <v>1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</row>
    <row r="32" spans="1:14" ht="24.75">
      <c r="A32" s="2" t="s">
        <v>44</v>
      </c>
      <c r="B32" s="2">
        <v>114.7</v>
      </c>
      <c r="C32" s="2">
        <v>114.7</v>
      </c>
      <c r="D32" s="2">
        <v>29</v>
      </c>
      <c r="E32" s="2">
        <v>3</v>
      </c>
      <c r="F32" s="2">
        <v>1</v>
      </c>
      <c r="G32" s="2">
        <v>0</v>
      </c>
      <c r="H32" s="2">
        <v>1</v>
      </c>
      <c r="I32" s="2">
        <v>0</v>
      </c>
      <c r="J32" s="2">
        <v>1</v>
      </c>
      <c r="K32" s="2">
        <v>0</v>
      </c>
      <c r="L32" s="2">
        <v>0</v>
      </c>
      <c r="M32" s="2">
        <v>1</v>
      </c>
      <c r="N32" s="2">
        <v>0</v>
      </c>
    </row>
    <row r="33" spans="1:14" ht="24.75">
      <c r="A33" s="3" t="s">
        <v>45</v>
      </c>
      <c r="B33" s="3">
        <v>113.5</v>
      </c>
      <c r="C33" s="3">
        <v>115</v>
      </c>
      <c r="D33" s="3">
        <v>29</v>
      </c>
      <c r="E33" s="3">
        <v>4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</row>
    <row r="34" spans="1:14" ht="36.75">
      <c r="A34" s="2" t="s">
        <v>46</v>
      </c>
      <c r="B34" s="2">
        <v>117</v>
      </c>
      <c r="C34" s="2">
        <v>117</v>
      </c>
      <c r="D34" s="2">
        <v>31</v>
      </c>
      <c r="E34" s="2">
        <v>1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</row>
    <row r="35" spans="1:14" ht="24.75">
      <c r="A35" s="3" t="s">
        <v>47</v>
      </c>
      <c r="B35" s="3">
        <v>117.3</v>
      </c>
      <c r="C35" s="3">
        <v>117</v>
      </c>
      <c r="D35" s="3">
        <v>31</v>
      </c>
      <c r="E35" s="3">
        <v>3</v>
      </c>
      <c r="F35" s="3">
        <v>1</v>
      </c>
      <c r="G35" s="3">
        <v>0</v>
      </c>
      <c r="H35" s="3">
        <v>0</v>
      </c>
      <c r="I35" s="3">
        <v>1</v>
      </c>
      <c r="J35" s="3">
        <v>0</v>
      </c>
      <c r="K35" s="3">
        <v>0</v>
      </c>
      <c r="L35" s="3">
        <v>0</v>
      </c>
      <c r="M35" s="3">
        <v>1</v>
      </c>
      <c r="N35" s="3">
        <v>0</v>
      </c>
    </row>
    <row r="36" spans="1:14">
      <c r="A36" s="2" t="s">
        <v>48</v>
      </c>
      <c r="B36" s="2">
        <v>123.7</v>
      </c>
      <c r="C36" s="2">
        <v>118.4</v>
      </c>
      <c r="D36" s="2">
        <v>31</v>
      </c>
      <c r="E36" s="2">
        <v>12</v>
      </c>
      <c r="F36" s="2">
        <v>1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2</v>
      </c>
      <c r="N36" s="2">
        <v>0</v>
      </c>
    </row>
    <row r="37" spans="1:14" ht="24.75">
      <c r="A37" s="3" t="s">
        <v>49</v>
      </c>
      <c r="B37" s="3">
        <v>125.6</v>
      </c>
      <c r="C37" s="3">
        <v>125</v>
      </c>
      <c r="D37" s="3">
        <v>40</v>
      </c>
      <c r="E37" s="3">
        <v>7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</row>
    <row r="38" spans="1:14" ht="24.75">
      <c r="A38" s="2" t="s">
        <v>50</v>
      </c>
      <c r="B38" s="2">
        <v>126</v>
      </c>
      <c r="C38" s="2">
        <v>126</v>
      </c>
      <c r="D38" s="2">
        <v>40</v>
      </c>
      <c r="E38" s="2">
        <v>1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</row>
    <row r="39" spans="1:14" ht="24.75">
      <c r="A39" s="3" t="s">
        <v>51</v>
      </c>
      <c r="B39" s="3">
        <v>127</v>
      </c>
      <c r="C39" s="3">
        <v>127</v>
      </c>
      <c r="D39" s="3">
        <v>41</v>
      </c>
      <c r="E39" s="3">
        <v>8</v>
      </c>
      <c r="F39" s="3">
        <v>1</v>
      </c>
      <c r="G39" s="3">
        <v>0</v>
      </c>
      <c r="H39" s="3">
        <v>1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</row>
    <row r="40" spans="1:14" ht="24.75">
      <c r="A40" s="2" t="s">
        <v>52</v>
      </c>
      <c r="B40" s="2">
        <v>128.4</v>
      </c>
      <c r="C40" s="2">
        <v>128.1</v>
      </c>
      <c r="D40" s="2">
        <v>44</v>
      </c>
      <c r="E40" s="2">
        <v>10</v>
      </c>
      <c r="F40" s="2">
        <v>1</v>
      </c>
      <c r="G40" s="2">
        <v>0</v>
      </c>
      <c r="H40" s="2">
        <v>2</v>
      </c>
      <c r="I40" s="2">
        <v>0</v>
      </c>
      <c r="J40" s="2">
        <v>0</v>
      </c>
      <c r="K40" s="2">
        <v>0</v>
      </c>
      <c r="L40" s="2">
        <v>0</v>
      </c>
      <c r="M40" s="2">
        <v>5</v>
      </c>
      <c r="N40" s="2">
        <v>0</v>
      </c>
    </row>
    <row r="41" spans="1:14" ht="24.75">
      <c r="A41" s="3" t="s">
        <v>53</v>
      </c>
      <c r="B41" s="3">
        <v>129</v>
      </c>
      <c r="C41" s="3">
        <v>129</v>
      </c>
      <c r="D41" s="3">
        <v>43</v>
      </c>
      <c r="E41" s="3">
        <v>7</v>
      </c>
      <c r="F41" s="3">
        <v>1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</row>
    <row r="42" spans="1:14" ht="24.75">
      <c r="A42" s="2" t="s">
        <v>54</v>
      </c>
      <c r="B42" s="2">
        <v>130</v>
      </c>
      <c r="C42" s="2">
        <v>130</v>
      </c>
      <c r="D42" s="2">
        <v>44</v>
      </c>
      <c r="E42" s="2">
        <v>1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</row>
    <row r="43" spans="1:14" ht="24.75">
      <c r="A43" s="3" t="s">
        <v>55</v>
      </c>
      <c r="B43" s="3">
        <v>131.19999999999999</v>
      </c>
      <c r="C43" s="3">
        <v>131.5</v>
      </c>
      <c r="D43" s="3">
        <v>46</v>
      </c>
      <c r="E43" s="3">
        <v>10</v>
      </c>
      <c r="F43" s="3">
        <v>1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2</v>
      </c>
      <c r="N43" s="3">
        <v>0</v>
      </c>
    </row>
    <row r="44" spans="1:14" ht="24.75">
      <c r="A44" s="2" t="s">
        <v>56</v>
      </c>
      <c r="B44" s="2">
        <v>149.6</v>
      </c>
      <c r="C44" s="2">
        <v>150</v>
      </c>
      <c r="D44" s="2">
        <v>64</v>
      </c>
      <c r="E44" s="2">
        <v>6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</row>
    <row r="45" spans="1:14" ht="24.75">
      <c r="A45" s="3" t="s">
        <v>57</v>
      </c>
      <c r="B45" s="3">
        <v>157</v>
      </c>
      <c r="C45" s="3">
        <v>157</v>
      </c>
      <c r="D45" s="3">
        <v>71</v>
      </c>
      <c r="E45" s="3">
        <v>1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95"/>
  <sheetViews>
    <sheetView tabSelected="1" workbookViewId="0">
      <pane ySplit="1" topLeftCell="A34" activePane="bottomLeft" state="frozen"/>
      <selection pane="bottomLeft" activeCell="G88" sqref="G88"/>
    </sheetView>
  </sheetViews>
  <sheetFormatPr defaultRowHeight="15"/>
  <cols>
    <col min="2" max="2" width="15.7109375" bestFit="1" customWidth="1"/>
    <col min="10" max="10" width="10.28515625" bestFit="1" customWidth="1"/>
  </cols>
  <sheetData>
    <row r="1" spans="1:11" s="4" customFormat="1">
      <c r="A1" s="4" t="s">
        <v>58</v>
      </c>
      <c r="B1" s="4" t="s">
        <v>0</v>
      </c>
      <c r="C1" s="4" t="s">
        <v>6</v>
      </c>
      <c r="D1" s="4" t="s">
        <v>7</v>
      </c>
      <c r="E1" s="4" t="s">
        <v>8</v>
      </c>
      <c r="F1" s="4" t="s">
        <v>59</v>
      </c>
      <c r="G1" s="4" t="s">
        <v>60</v>
      </c>
      <c r="H1" s="4" t="s">
        <v>61</v>
      </c>
      <c r="I1" s="4" t="s">
        <v>9</v>
      </c>
      <c r="J1" s="4" t="s">
        <v>10</v>
      </c>
      <c r="K1" s="4" t="s">
        <v>62</v>
      </c>
    </row>
    <row r="2" spans="1:11">
      <c r="A2">
        <v>2011</v>
      </c>
      <c r="B2" t="s">
        <v>20</v>
      </c>
      <c r="C2">
        <v>90</v>
      </c>
      <c r="D2">
        <v>90</v>
      </c>
      <c r="E2">
        <v>28</v>
      </c>
      <c r="F2">
        <v>1</v>
      </c>
      <c r="G2">
        <v>0</v>
      </c>
      <c r="H2">
        <v>1</v>
      </c>
      <c r="I2">
        <v>0</v>
      </c>
      <c r="J2">
        <v>0</v>
      </c>
      <c r="K2">
        <v>0</v>
      </c>
    </row>
    <row r="3" spans="1:11">
      <c r="A3">
        <v>2011</v>
      </c>
      <c r="B3" t="s">
        <v>29</v>
      </c>
      <c r="C3">
        <v>91</v>
      </c>
      <c r="D3">
        <v>85</v>
      </c>
      <c r="E3">
        <v>32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</row>
    <row r="4" spans="1:11">
      <c r="A4">
        <v>2011</v>
      </c>
      <c r="B4" t="s">
        <v>63</v>
      </c>
      <c r="C4">
        <v>93</v>
      </c>
      <c r="D4">
        <v>91</v>
      </c>
      <c r="E4">
        <v>32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</row>
    <row r="5" spans="1:11">
      <c r="A5">
        <v>2011</v>
      </c>
      <c r="B5" t="s">
        <v>26</v>
      </c>
      <c r="C5">
        <v>94</v>
      </c>
      <c r="D5">
        <v>90</v>
      </c>
      <c r="E5">
        <v>37</v>
      </c>
      <c r="F5">
        <v>0</v>
      </c>
      <c r="G5">
        <v>0</v>
      </c>
      <c r="H5">
        <v>0</v>
      </c>
      <c r="I5">
        <v>1</v>
      </c>
      <c r="J5">
        <v>0</v>
      </c>
      <c r="K5">
        <v>0</v>
      </c>
    </row>
    <row r="6" spans="1:11">
      <c r="A6">
        <v>2011</v>
      </c>
      <c r="B6" t="s">
        <v>33</v>
      </c>
      <c r="C6">
        <v>95</v>
      </c>
      <c r="D6">
        <v>92</v>
      </c>
      <c r="E6">
        <v>33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</row>
    <row r="7" spans="1:11">
      <c r="A7">
        <v>2011</v>
      </c>
      <c r="B7" t="s">
        <v>64</v>
      </c>
      <c r="C7">
        <v>96</v>
      </c>
      <c r="D7">
        <v>95</v>
      </c>
      <c r="E7">
        <v>34</v>
      </c>
      <c r="F7">
        <v>0</v>
      </c>
      <c r="G7">
        <v>0</v>
      </c>
      <c r="H7">
        <v>0</v>
      </c>
      <c r="I7">
        <v>0</v>
      </c>
      <c r="J7">
        <v>0</v>
      </c>
      <c r="K7">
        <v>1</v>
      </c>
    </row>
    <row r="8" spans="1:11">
      <c r="A8">
        <v>2011</v>
      </c>
      <c r="B8" t="s">
        <v>37</v>
      </c>
      <c r="C8">
        <v>98</v>
      </c>
      <c r="D8">
        <v>80</v>
      </c>
      <c r="E8">
        <v>35</v>
      </c>
      <c r="F8">
        <v>0</v>
      </c>
      <c r="G8">
        <v>1</v>
      </c>
      <c r="H8">
        <v>0</v>
      </c>
      <c r="I8">
        <v>0</v>
      </c>
      <c r="J8">
        <v>0</v>
      </c>
      <c r="K8">
        <v>1</v>
      </c>
    </row>
    <row r="9" spans="1:11">
      <c r="A9">
        <v>2011</v>
      </c>
      <c r="B9" t="s">
        <v>65</v>
      </c>
      <c r="C9">
        <v>99</v>
      </c>
      <c r="D9">
        <v>92</v>
      </c>
      <c r="E9">
        <v>32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</row>
    <row r="10" spans="1:11">
      <c r="A10">
        <v>2011</v>
      </c>
      <c r="B10" t="s">
        <v>36</v>
      </c>
      <c r="C10">
        <v>105</v>
      </c>
      <c r="D10">
        <v>90</v>
      </c>
      <c r="E10">
        <v>34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</row>
    <row r="11" spans="1:11">
      <c r="A11">
        <v>2011</v>
      </c>
      <c r="B11" t="s">
        <v>24</v>
      </c>
      <c r="C11">
        <v>108</v>
      </c>
      <c r="D11">
        <v>99</v>
      </c>
      <c r="E11">
        <v>37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</row>
    <row r="12" spans="1:11">
      <c r="A12">
        <v>2011</v>
      </c>
      <c r="B12" t="s">
        <v>35</v>
      </c>
      <c r="C12">
        <v>111</v>
      </c>
      <c r="D12">
        <v>91</v>
      </c>
      <c r="E12">
        <v>38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</row>
    <row r="13" spans="1:11">
      <c r="A13">
        <v>2011</v>
      </c>
      <c r="B13" t="s">
        <v>25</v>
      </c>
      <c r="C13">
        <v>112</v>
      </c>
      <c r="D13">
        <v>100</v>
      </c>
      <c r="E13">
        <v>32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</row>
    <row r="14" spans="1:11">
      <c r="A14">
        <v>2010</v>
      </c>
      <c r="B14" t="s">
        <v>26</v>
      </c>
      <c r="C14">
        <v>84</v>
      </c>
      <c r="D14">
        <v>81</v>
      </c>
      <c r="E14">
        <v>33</v>
      </c>
      <c r="F14">
        <v>1</v>
      </c>
      <c r="G14">
        <v>0</v>
      </c>
      <c r="H14">
        <v>0</v>
      </c>
      <c r="I14">
        <v>0</v>
      </c>
      <c r="J14">
        <v>0</v>
      </c>
      <c r="K14">
        <v>1</v>
      </c>
    </row>
    <row r="15" spans="1:11">
      <c r="A15">
        <v>2010</v>
      </c>
      <c r="B15" t="s">
        <v>20</v>
      </c>
      <c r="C15">
        <v>86</v>
      </c>
      <c r="D15">
        <v>86</v>
      </c>
      <c r="E15">
        <v>32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</row>
    <row r="16" spans="1:11">
      <c r="A16">
        <v>2010</v>
      </c>
      <c r="B16" t="s">
        <v>18</v>
      </c>
      <c r="C16">
        <v>88</v>
      </c>
      <c r="D16">
        <v>87</v>
      </c>
      <c r="E16">
        <v>29</v>
      </c>
      <c r="F16">
        <v>0</v>
      </c>
      <c r="G16">
        <v>0</v>
      </c>
      <c r="H16">
        <v>1</v>
      </c>
      <c r="I16">
        <v>0</v>
      </c>
      <c r="J16">
        <v>0</v>
      </c>
      <c r="K16">
        <v>0</v>
      </c>
    </row>
    <row r="17" spans="1:11">
      <c r="A17">
        <v>2010</v>
      </c>
      <c r="B17" t="s">
        <v>29</v>
      </c>
      <c r="C17">
        <v>92</v>
      </c>
      <c r="D17">
        <v>85</v>
      </c>
      <c r="E17">
        <v>32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</row>
    <row r="18" spans="1:11">
      <c r="A18">
        <v>2010</v>
      </c>
      <c r="B18" t="s">
        <v>24</v>
      </c>
      <c r="C18">
        <v>93</v>
      </c>
      <c r="D18">
        <v>80</v>
      </c>
      <c r="E18">
        <v>34</v>
      </c>
      <c r="F18">
        <v>0</v>
      </c>
      <c r="G18">
        <v>0</v>
      </c>
      <c r="H18">
        <v>0</v>
      </c>
      <c r="I18">
        <v>0</v>
      </c>
      <c r="J18">
        <v>0</v>
      </c>
      <c r="K18">
        <v>1</v>
      </c>
    </row>
    <row r="19" spans="1:11">
      <c r="A19">
        <v>2010</v>
      </c>
      <c r="B19" t="s">
        <v>23</v>
      </c>
      <c r="C19">
        <v>95</v>
      </c>
      <c r="D19">
        <v>92</v>
      </c>
      <c r="E19">
        <v>31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</row>
    <row r="20" spans="1:11">
      <c r="A20">
        <v>2010</v>
      </c>
      <c r="B20" t="s">
        <v>63</v>
      </c>
      <c r="C20">
        <v>96</v>
      </c>
      <c r="D20">
        <v>96</v>
      </c>
      <c r="E20">
        <v>36</v>
      </c>
      <c r="F20">
        <v>0</v>
      </c>
      <c r="G20">
        <v>0</v>
      </c>
      <c r="H20">
        <v>0</v>
      </c>
      <c r="I20">
        <v>1</v>
      </c>
      <c r="J20">
        <v>0</v>
      </c>
      <c r="K20">
        <v>0</v>
      </c>
    </row>
    <row r="21" spans="1:11">
      <c r="A21">
        <v>2010</v>
      </c>
      <c r="B21" t="s">
        <v>33</v>
      </c>
      <c r="C21">
        <v>103</v>
      </c>
      <c r="D21">
        <v>101</v>
      </c>
      <c r="E21">
        <v>38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</row>
    <row r="22" spans="1:11">
      <c r="A22">
        <v>2010</v>
      </c>
      <c r="B22" t="s">
        <v>65</v>
      </c>
      <c r="C22">
        <v>103</v>
      </c>
      <c r="D22">
        <v>97</v>
      </c>
      <c r="E22">
        <v>37</v>
      </c>
      <c r="F22">
        <v>0</v>
      </c>
      <c r="G22">
        <v>0</v>
      </c>
      <c r="H22">
        <v>0</v>
      </c>
      <c r="I22">
        <v>0</v>
      </c>
      <c r="J22">
        <v>1</v>
      </c>
      <c r="K22">
        <v>0</v>
      </c>
    </row>
    <row r="23" spans="1:11">
      <c r="A23">
        <v>2010</v>
      </c>
      <c r="B23" t="s">
        <v>66</v>
      </c>
      <c r="C23">
        <v>103</v>
      </c>
      <c r="D23">
        <v>94</v>
      </c>
      <c r="E23">
        <v>40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</row>
    <row r="24" spans="1:11">
      <c r="A24">
        <v>2010</v>
      </c>
      <c r="B24" t="s">
        <v>67</v>
      </c>
      <c r="C24">
        <v>103</v>
      </c>
      <c r="D24">
        <v>82</v>
      </c>
      <c r="E24">
        <v>31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</row>
    <row r="25" spans="1:11">
      <c r="A25">
        <v>2010</v>
      </c>
      <c r="B25" t="s">
        <v>44</v>
      </c>
      <c r="C25">
        <v>103</v>
      </c>
      <c r="D25">
        <v>79</v>
      </c>
      <c r="E25">
        <v>35</v>
      </c>
      <c r="F25">
        <v>0</v>
      </c>
      <c r="G25">
        <v>1</v>
      </c>
      <c r="H25">
        <v>0</v>
      </c>
      <c r="I25">
        <v>0</v>
      </c>
      <c r="J25">
        <v>0</v>
      </c>
      <c r="K25">
        <v>0</v>
      </c>
    </row>
    <row r="26" spans="1:11">
      <c r="A26">
        <v>2010</v>
      </c>
      <c r="B26" t="s">
        <v>35</v>
      </c>
      <c r="C26">
        <v>107</v>
      </c>
      <c r="D26">
        <v>88</v>
      </c>
      <c r="E26">
        <v>42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</row>
    <row r="27" spans="1:11">
      <c r="A27">
        <v>2010</v>
      </c>
      <c r="B27" t="s">
        <v>54</v>
      </c>
      <c r="C27">
        <v>110</v>
      </c>
      <c r="D27">
        <v>80</v>
      </c>
      <c r="E27">
        <v>34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</row>
    <row r="28" spans="1:11">
      <c r="A28">
        <v>2010</v>
      </c>
      <c r="B28" t="s">
        <v>37</v>
      </c>
      <c r="C28">
        <v>118</v>
      </c>
      <c r="D28">
        <v>101</v>
      </c>
      <c r="E28">
        <v>37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</row>
    <row r="29" spans="1:11">
      <c r="A29">
        <v>2009</v>
      </c>
      <c r="B29" t="s">
        <v>20</v>
      </c>
      <c r="C29">
        <v>91</v>
      </c>
      <c r="D29">
        <v>91</v>
      </c>
      <c r="E29">
        <v>31</v>
      </c>
      <c r="F29">
        <v>1</v>
      </c>
      <c r="G29">
        <v>0</v>
      </c>
      <c r="H29">
        <v>1</v>
      </c>
      <c r="I29">
        <v>0</v>
      </c>
      <c r="J29">
        <v>0</v>
      </c>
      <c r="K29">
        <v>1</v>
      </c>
    </row>
    <row r="30" spans="1:11">
      <c r="A30">
        <v>2009</v>
      </c>
      <c r="B30" t="s">
        <v>33</v>
      </c>
      <c r="C30">
        <v>96</v>
      </c>
      <c r="D30">
        <v>93</v>
      </c>
      <c r="E30">
        <v>35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</row>
    <row r="31" spans="1:11">
      <c r="A31">
        <v>2009</v>
      </c>
      <c r="B31" t="s">
        <v>23</v>
      </c>
      <c r="C31">
        <v>100</v>
      </c>
      <c r="D31">
        <v>96</v>
      </c>
      <c r="E31">
        <v>36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</row>
    <row r="32" spans="1:11">
      <c r="A32">
        <v>2009</v>
      </c>
      <c r="B32" t="s">
        <v>18</v>
      </c>
      <c r="C32">
        <v>100</v>
      </c>
      <c r="D32">
        <v>98</v>
      </c>
      <c r="E32">
        <v>33</v>
      </c>
      <c r="F32">
        <v>0</v>
      </c>
      <c r="G32">
        <v>0</v>
      </c>
      <c r="H32">
        <v>0</v>
      </c>
      <c r="I32">
        <v>0</v>
      </c>
      <c r="J32">
        <v>1</v>
      </c>
      <c r="K32">
        <v>0</v>
      </c>
    </row>
    <row r="33" spans="1:11">
      <c r="A33">
        <v>2009</v>
      </c>
      <c r="B33" t="s">
        <v>24</v>
      </c>
      <c r="C33">
        <v>103</v>
      </c>
      <c r="D33">
        <v>89</v>
      </c>
      <c r="E33">
        <v>37</v>
      </c>
      <c r="F33">
        <v>0</v>
      </c>
      <c r="G33">
        <v>1</v>
      </c>
      <c r="H33">
        <v>0</v>
      </c>
      <c r="I33">
        <v>0</v>
      </c>
      <c r="J33">
        <v>0</v>
      </c>
      <c r="K33">
        <v>0</v>
      </c>
    </row>
    <row r="34" spans="1:11">
      <c r="A34">
        <v>2009</v>
      </c>
      <c r="B34" t="s">
        <v>26</v>
      </c>
      <c r="C34">
        <v>103</v>
      </c>
      <c r="D34">
        <v>99</v>
      </c>
      <c r="E34">
        <v>33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</row>
    <row r="35" spans="1:11">
      <c r="A35">
        <v>2009</v>
      </c>
      <c r="B35" t="s">
        <v>29</v>
      </c>
      <c r="C35">
        <v>106</v>
      </c>
      <c r="D35">
        <v>98</v>
      </c>
      <c r="E35">
        <v>34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</row>
    <row r="36" spans="1:11">
      <c r="A36">
        <v>2009</v>
      </c>
      <c r="B36" t="s">
        <v>67</v>
      </c>
      <c r="C36">
        <v>111</v>
      </c>
      <c r="D36">
        <v>89</v>
      </c>
      <c r="E36">
        <v>36</v>
      </c>
      <c r="F36">
        <v>0</v>
      </c>
      <c r="G36">
        <v>0</v>
      </c>
      <c r="H36">
        <v>0</v>
      </c>
      <c r="I36">
        <v>0</v>
      </c>
      <c r="J36">
        <v>0</v>
      </c>
      <c r="K36">
        <v>1</v>
      </c>
    </row>
    <row r="37" spans="1:11">
      <c r="A37">
        <v>2009</v>
      </c>
      <c r="B37" t="s">
        <v>65</v>
      </c>
      <c r="C37">
        <v>118</v>
      </c>
      <c r="D37">
        <v>112</v>
      </c>
      <c r="E37">
        <v>38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</row>
    <row r="38" spans="1:11">
      <c r="A38">
        <v>2009</v>
      </c>
      <c r="B38" t="s">
        <v>36</v>
      </c>
      <c r="C38">
        <v>122</v>
      </c>
      <c r="D38">
        <v>107</v>
      </c>
      <c r="E38">
        <v>42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</row>
    <row r="39" spans="1:11">
      <c r="A39">
        <v>2009</v>
      </c>
      <c r="B39" t="s">
        <v>35</v>
      </c>
      <c r="C39">
        <v>124</v>
      </c>
      <c r="D39">
        <v>104</v>
      </c>
      <c r="E39">
        <v>38</v>
      </c>
      <c r="F39">
        <v>0</v>
      </c>
      <c r="G39">
        <v>0</v>
      </c>
      <c r="H39">
        <v>0</v>
      </c>
      <c r="I39">
        <v>1</v>
      </c>
      <c r="J39">
        <v>0</v>
      </c>
      <c r="K39">
        <v>0</v>
      </c>
    </row>
    <row r="40" spans="1:11">
      <c r="A40">
        <v>2008</v>
      </c>
      <c r="B40" t="s">
        <v>68</v>
      </c>
      <c r="C40">
        <v>82</v>
      </c>
      <c r="D40">
        <v>79</v>
      </c>
      <c r="E40">
        <v>29</v>
      </c>
      <c r="F40">
        <v>1</v>
      </c>
      <c r="G40">
        <v>0</v>
      </c>
      <c r="H40">
        <v>1</v>
      </c>
      <c r="I40">
        <v>0</v>
      </c>
      <c r="J40">
        <v>0</v>
      </c>
      <c r="K40">
        <v>1</v>
      </c>
    </row>
    <row r="41" spans="1:11">
      <c r="A41">
        <v>2008</v>
      </c>
      <c r="B41" t="s">
        <v>26</v>
      </c>
      <c r="C41">
        <v>84</v>
      </c>
      <c r="D41">
        <v>80</v>
      </c>
      <c r="E41">
        <v>33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</row>
    <row r="42" spans="1:11">
      <c r="A42">
        <v>2008</v>
      </c>
      <c r="B42" t="s">
        <v>20</v>
      </c>
      <c r="C42">
        <v>85</v>
      </c>
      <c r="D42">
        <v>84</v>
      </c>
      <c r="E42">
        <v>35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</row>
    <row r="43" spans="1:11">
      <c r="A43">
        <v>2008</v>
      </c>
      <c r="B43" t="s">
        <v>33</v>
      </c>
      <c r="C43">
        <v>86</v>
      </c>
      <c r="D43">
        <v>77</v>
      </c>
      <c r="E43">
        <v>34</v>
      </c>
      <c r="F43">
        <v>0</v>
      </c>
      <c r="G43">
        <v>1</v>
      </c>
      <c r="H43">
        <v>0</v>
      </c>
      <c r="I43">
        <v>0</v>
      </c>
      <c r="J43">
        <v>0</v>
      </c>
      <c r="K43">
        <v>0</v>
      </c>
    </row>
    <row r="44" spans="1:11">
      <c r="A44">
        <v>2008</v>
      </c>
      <c r="B44" t="s">
        <v>69</v>
      </c>
      <c r="C44">
        <v>89</v>
      </c>
      <c r="D44">
        <v>86</v>
      </c>
      <c r="E44">
        <v>30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</row>
    <row r="45" spans="1:11">
      <c r="A45">
        <v>2008</v>
      </c>
      <c r="B45" t="s">
        <v>65</v>
      </c>
      <c r="C45">
        <v>89</v>
      </c>
      <c r="D45">
        <v>85</v>
      </c>
      <c r="E45">
        <v>35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</row>
    <row r="46" spans="1:11">
      <c r="A46">
        <v>2008</v>
      </c>
      <c r="B46" t="s">
        <v>25</v>
      </c>
      <c r="C46">
        <v>90</v>
      </c>
      <c r="D46">
        <v>79</v>
      </c>
      <c r="E46">
        <v>36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</row>
    <row r="47" spans="1:11">
      <c r="A47">
        <v>2008</v>
      </c>
      <c r="B47" t="s">
        <v>18</v>
      </c>
      <c r="C47">
        <v>92</v>
      </c>
      <c r="D47">
        <v>92</v>
      </c>
      <c r="E47">
        <v>30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</row>
    <row r="48" spans="1:11">
      <c r="A48">
        <v>2008</v>
      </c>
      <c r="B48" t="s">
        <v>29</v>
      </c>
      <c r="C48">
        <v>95</v>
      </c>
      <c r="D48">
        <v>88</v>
      </c>
      <c r="E48">
        <v>35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</row>
    <row r="49" spans="1:11">
      <c r="A49">
        <v>2008</v>
      </c>
      <c r="B49" t="s">
        <v>28</v>
      </c>
      <c r="C49">
        <v>95</v>
      </c>
      <c r="D49">
        <v>93</v>
      </c>
      <c r="E49">
        <v>32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</row>
    <row r="50" spans="1:11">
      <c r="A50">
        <v>2008</v>
      </c>
      <c r="B50" t="s">
        <v>70</v>
      </c>
      <c r="C50">
        <v>97</v>
      </c>
      <c r="D50">
        <v>88</v>
      </c>
      <c r="E50">
        <v>34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</row>
    <row r="51" spans="1:11">
      <c r="A51">
        <v>2008</v>
      </c>
      <c r="B51" t="s">
        <v>71</v>
      </c>
      <c r="C51">
        <v>98</v>
      </c>
      <c r="D51">
        <v>82</v>
      </c>
      <c r="E51">
        <v>33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</row>
    <row r="52" spans="1:11">
      <c r="A52">
        <v>2008</v>
      </c>
      <c r="B52" t="s">
        <v>72</v>
      </c>
      <c r="C52">
        <v>99</v>
      </c>
      <c r="D52">
        <v>90</v>
      </c>
      <c r="E52">
        <v>33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</row>
    <row r="53" spans="1:11">
      <c r="A53">
        <v>2008</v>
      </c>
      <c r="B53" t="s">
        <v>73</v>
      </c>
      <c r="C53">
        <v>100</v>
      </c>
      <c r="D53">
        <v>95</v>
      </c>
      <c r="E53">
        <v>37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</row>
    <row r="54" spans="1:11">
      <c r="A54">
        <v>2008</v>
      </c>
      <c r="B54" t="s">
        <v>34</v>
      </c>
      <c r="C54">
        <v>102</v>
      </c>
      <c r="D54">
        <v>89</v>
      </c>
      <c r="E54">
        <v>34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</row>
    <row r="55" spans="1:11">
      <c r="A55">
        <v>2008</v>
      </c>
      <c r="B55" t="s">
        <v>37</v>
      </c>
      <c r="C55">
        <v>103</v>
      </c>
      <c r="D55">
        <v>86</v>
      </c>
      <c r="E55">
        <v>38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</row>
    <row r="56" spans="1:11">
      <c r="A56">
        <v>2008</v>
      </c>
      <c r="B56" t="s">
        <v>41</v>
      </c>
      <c r="C56">
        <v>104</v>
      </c>
      <c r="D56">
        <v>84</v>
      </c>
      <c r="E56">
        <v>31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</row>
    <row r="57" spans="1:11">
      <c r="A57">
        <v>2008</v>
      </c>
      <c r="B57" t="s">
        <v>31</v>
      </c>
      <c r="C57">
        <v>104</v>
      </c>
      <c r="D57">
        <v>89</v>
      </c>
      <c r="E57">
        <v>42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</row>
    <row r="58" spans="1:11">
      <c r="A58">
        <v>2008</v>
      </c>
      <c r="B58" t="s">
        <v>24</v>
      </c>
      <c r="C58">
        <v>104</v>
      </c>
      <c r="D58">
        <v>92</v>
      </c>
      <c r="E58">
        <v>32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</row>
    <row r="59" spans="1:11">
      <c r="A59">
        <v>2008</v>
      </c>
      <c r="B59" t="s">
        <v>36</v>
      </c>
      <c r="C59">
        <v>107</v>
      </c>
      <c r="D59">
        <v>94</v>
      </c>
      <c r="E59">
        <v>39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</row>
    <row r="60" spans="1:11">
      <c r="A60">
        <v>2008</v>
      </c>
      <c r="B60" t="s">
        <v>35</v>
      </c>
      <c r="C60">
        <v>110</v>
      </c>
      <c r="D60">
        <v>90</v>
      </c>
      <c r="E60">
        <v>38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</row>
    <row r="61" spans="1:11">
      <c r="A61">
        <v>2008</v>
      </c>
      <c r="B61" t="s">
        <v>30</v>
      </c>
      <c r="C61">
        <v>110</v>
      </c>
      <c r="D61">
        <v>97</v>
      </c>
      <c r="E61">
        <v>40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</row>
    <row r="62" spans="1:11">
      <c r="A62">
        <v>2008</v>
      </c>
      <c r="B62" t="s">
        <v>44</v>
      </c>
      <c r="C62">
        <v>112</v>
      </c>
      <c r="D62">
        <v>87</v>
      </c>
      <c r="E62">
        <v>33</v>
      </c>
      <c r="F62">
        <v>0</v>
      </c>
      <c r="G62">
        <v>0</v>
      </c>
      <c r="H62">
        <v>0</v>
      </c>
      <c r="I62">
        <v>0</v>
      </c>
      <c r="J62">
        <v>0</v>
      </c>
      <c r="K62">
        <v>1</v>
      </c>
    </row>
    <row r="63" spans="1:11">
      <c r="A63">
        <v>2008</v>
      </c>
      <c r="B63" t="s">
        <v>74</v>
      </c>
      <c r="C63">
        <v>112</v>
      </c>
      <c r="D63">
        <v>92</v>
      </c>
      <c r="E63">
        <v>48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</row>
    <row r="64" spans="1:11">
      <c r="A64">
        <v>2008</v>
      </c>
      <c r="B64" t="s">
        <v>52</v>
      </c>
      <c r="C64">
        <v>117</v>
      </c>
      <c r="D64">
        <v>79</v>
      </c>
      <c r="E64">
        <v>37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</row>
    <row r="65" spans="1:11">
      <c r="A65">
        <v>2008</v>
      </c>
      <c r="B65" t="s">
        <v>48</v>
      </c>
      <c r="C65">
        <v>118</v>
      </c>
      <c r="D65">
        <v>86</v>
      </c>
      <c r="E65">
        <v>31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</row>
    <row r="66" spans="1:11">
      <c r="A66">
        <v>2008</v>
      </c>
      <c r="B66" t="s">
        <v>75</v>
      </c>
      <c r="C66">
        <v>120</v>
      </c>
      <c r="D66">
        <v>100</v>
      </c>
      <c r="E66">
        <v>38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</row>
    <row r="67" spans="1:11">
      <c r="A67">
        <v>2008</v>
      </c>
      <c r="B67" t="s">
        <v>51</v>
      </c>
      <c r="C67">
        <v>124</v>
      </c>
      <c r="D67">
        <v>87</v>
      </c>
      <c r="E67">
        <v>43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</row>
    <row r="68" spans="1:11">
      <c r="A68">
        <v>2008</v>
      </c>
      <c r="B68" t="s">
        <v>49</v>
      </c>
      <c r="C68">
        <v>135</v>
      </c>
      <c r="D68">
        <v>99</v>
      </c>
      <c r="E68">
        <v>44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</row>
    <row r="69" spans="1:11">
      <c r="A69">
        <v>2007</v>
      </c>
      <c r="B69" t="s">
        <v>33</v>
      </c>
      <c r="C69">
        <v>88</v>
      </c>
      <c r="D69">
        <v>76</v>
      </c>
      <c r="E69">
        <v>36</v>
      </c>
      <c r="F69">
        <v>1</v>
      </c>
      <c r="G69">
        <v>1</v>
      </c>
      <c r="H69">
        <v>0</v>
      </c>
      <c r="I69">
        <v>0</v>
      </c>
      <c r="J69">
        <v>0</v>
      </c>
      <c r="K69">
        <v>0</v>
      </c>
    </row>
    <row r="70" spans="1:11">
      <c r="A70">
        <v>2007</v>
      </c>
      <c r="B70" t="s">
        <v>26</v>
      </c>
      <c r="C70">
        <v>91</v>
      </c>
      <c r="D70">
        <v>86</v>
      </c>
      <c r="E70">
        <v>40</v>
      </c>
      <c r="F70">
        <v>0</v>
      </c>
      <c r="G70">
        <v>0</v>
      </c>
      <c r="H70">
        <v>0</v>
      </c>
      <c r="I70">
        <v>0</v>
      </c>
      <c r="J70">
        <v>0</v>
      </c>
      <c r="K70">
        <v>1</v>
      </c>
    </row>
    <row r="71" spans="1:11">
      <c r="A71">
        <v>2007</v>
      </c>
      <c r="B71" t="s">
        <v>23</v>
      </c>
      <c r="C71">
        <v>92</v>
      </c>
      <c r="D71">
        <v>88</v>
      </c>
      <c r="E71">
        <v>33</v>
      </c>
      <c r="F71">
        <v>0</v>
      </c>
      <c r="G71">
        <v>0</v>
      </c>
      <c r="H71">
        <v>1</v>
      </c>
      <c r="I71">
        <v>0</v>
      </c>
      <c r="J71">
        <v>0</v>
      </c>
      <c r="K71">
        <v>0</v>
      </c>
    </row>
    <row r="72" spans="1:11">
      <c r="A72">
        <v>2007</v>
      </c>
      <c r="B72" t="s">
        <v>18</v>
      </c>
      <c r="C72">
        <v>92</v>
      </c>
      <c r="D72">
        <v>92</v>
      </c>
      <c r="E72">
        <v>38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</row>
    <row r="73" spans="1:11">
      <c r="A73">
        <v>2007</v>
      </c>
      <c r="B73" t="s">
        <v>20</v>
      </c>
      <c r="C73">
        <v>95</v>
      </c>
      <c r="D73">
        <v>93</v>
      </c>
      <c r="E73">
        <v>34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</row>
    <row r="74" spans="1:11">
      <c r="A74">
        <v>2007</v>
      </c>
      <c r="B74" t="s">
        <v>37</v>
      </c>
      <c r="C74">
        <v>98</v>
      </c>
      <c r="D74">
        <v>76</v>
      </c>
      <c r="E74">
        <v>34</v>
      </c>
      <c r="F74">
        <v>1</v>
      </c>
      <c r="G74">
        <v>0</v>
      </c>
      <c r="H74">
        <v>0</v>
      </c>
      <c r="I74">
        <v>0</v>
      </c>
      <c r="J74">
        <v>0</v>
      </c>
      <c r="K74">
        <v>1</v>
      </c>
    </row>
    <row r="75" spans="1:11">
      <c r="A75">
        <v>2007</v>
      </c>
      <c r="B75" t="s">
        <v>29</v>
      </c>
      <c r="C75">
        <v>99</v>
      </c>
      <c r="D75">
        <v>90</v>
      </c>
      <c r="E75">
        <v>37</v>
      </c>
      <c r="F75">
        <v>0</v>
      </c>
      <c r="G75">
        <v>0</v>
      </c>
      <c r="H75">
        <v>0</v>
      </c>
      <c r="I75">
        <v>0</v>
      </c>
      <c r="J75">
        <v>1</v>
      </c>
      <c r="K75">
        <v>0</v>
      </c>
    </row>
    <row r="76" spans="1:11">
      <c r="A76">
        <v>2007</v>
      </c>
      <c r="B76" t="s">
        <v>36</v>
      </c>
      <c r="C76">
        <v>99</v>
      </c>
      <c r="D76">
        <v>83</v>
      </c>
      <c r="E76">
        <v>39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</row>
    <row r="77" spans="1:11">
      <c r="A77">
        <v>2007</v>
      </c>
      <c r="B77" t="s">
        <v>24</v>
      </c>
      <c r="C77">
        <v>103</v>
      </c>
      <c r="D77">
        <v>89</v>
      </c>
      <c r="E77">
        <v>38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</row>
    <row r="78" spans="1:11">
      <c r="A78">
        <v>2007</v>
      </c>
      <c r="B78" t="s">
        <v>41</v>
      </c>
      <c r="C78">
        <v>106</v>
      </c>
      <c r="D78">
        <v>82</v>
      </c>
      <c r="E78">
        <v>37</v>
      </c>
      <c r="F78">
        <v>0</v>
      </c>
      <c r="G78">
        <v>0</v>
      </c>
      <c r="H78">
        <v>0</v>
      </c>
      <c r="I78">
        <v>1</v>
      </c>
      <c r="J78">
        <v>0</v>
      </c>
      <c r="K78">
        <v>0</v>
      </c>
    </row>
    <row r="79" spans="1:11">
      <c r="A79">
        <v>2007</v>
      </c>
      <c r="B79" t="s">
        <v>48</v>
      </c>
      <c r="C79">
        <v>117</v>
      </c>
      <c r="D79">
        <v>89</v>
      </c>
      <c r="E79">
        <v>40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</row>
    <row r="80" spans="1:11">
      <c r="A80">
        <v>2007</v>
      </c>
      <c r="B80" t="s">
        <v>67</v>
      </c>
      <c r="C80" t="s">
        <v>82</v>
      </c>
      <c r="D80">
        <v>95</v>
      </c>
      <c r="E80">
        <v>48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</row>
    <row r="81" spans="1:11">
      <c r="A81">
        <v>2006</v>
      </c>
      <c r="B81" t="s">
        <v>20</v>
      </c>
      <c r="C81">
        <v>88</v>
      </c>
      <c r="D81">
        <v>88</v>
      </c>
      <c r="E81">
        <v>34</v>
      </c>
      <c r="F81">
        <v>1</v>
      </c>
      <c r="G81">
        <v>0</v>
      </c>
      <c r="H81">
        <v>0</v>
      </c>
      <c r="I81">
        <v>0</v>
      </c>
      <c r="J81">
        <v>0</v>
      </c>
      <c r="K81">
        <v>0</v>
      </c>
    </row>
    <row r="82" spans="1:11">
      <c r="A82">
        <v>2006</v>
      </c>
      <c r="B82" t="s">
        <v>23</v>
      </c>
      <c r="C82">
        <v>92</v>
      </c>
      <c r="D82">
        <v>89</v>
      </c>
      <c r="E82">
        <v>33</v>
      </c>
      <c r="F82">
        <v>0</v>
      </c>
      <c r="G82">
        <v>0</v>
      </c>
      <c r="H82">
        <v>0</v>
      </c>
      <c r="I82">
        <v>0</v>
      </c>
      <c r="J82">
        <v>1</v>
      </c>
      <c r="K82">
        <v>0</v>
      </c>
    </row>
    <row r="83" spans="1:11">
      <c r="A83">
        <v>2006</v>
      </c>
      <c r="B83" t="s">
        <v>26</v>
      </c>
      <c r="C83">
        <v>93</v>
      </c>
      <c r="D83">
        <v>88</v>
      </c>
      <c r="E83">
        <v>29</v>
      </c>
      <c r="F83">
        <v>0</v>
      </c>
      <c r="G83">
        <v>0</v>
      </c>
      <c r="H83">
        <v>1</v>
      </c>
      <c r="I83">
        <v>0</v>
      </c>
      <c r="J83">
        <v>0</v>
      </c>
      <c r="K83">
        <v>0</v>
      </c>
    </row>
    <row r="84" spans="1:11">
      <c r="A84">
        <v>2006</v>
      </c>
      <c r="B84" t="s">
        <v>34</v>
      </c>
      <c r="C84">
        <v>96</v>
      </c>
      <c r="D84">
        <v>85</v>
      </c>
      <c r="E84">
        <v>32</v>
      </c>
      <c r="F84">
        <v>0</v>
      </c>
      <c r="G84">
        <v>0</v>
      </c>
      <c r="H84">
        <v>0</v>
      </c>
      <c r="I84">
        <v>0</v>
      </c>
      <c r="J84">
        <v>0</v>
      </c>
      <c r="K84">
        <v>1</v>
      </c>
    </row>
    <row r="85" spans="1:11">
      <c r="A85">
        <v>2006</v>
      </c>
      <c r="B85" t="s">
        <v>36</v>
      </c>
      <c r="C85">
        <v>96</v>
      </c>
      <c r="D85">
        <v>81</v>
      </c>
      <c r="E85">
        <v>36</v>
      </c>
      <c r="F85">
        <v>0</v>
      </c>
      <c r="G85">
        <v>0</v>
      </c>
      <c r="H85">
        <v>0</v>
      </c>
      <c r="I85">
        <v>1</v>
      </c>
      <c r="J85">
        <v>0</v>
      </c>
      <c r="K85">
        <v>1</v>
      </c>
    </row>
    <row r="86" spans="1:11">
      <c r="A86">
        <v>2006</v>
      </c>
      <c r="B86" t="s">
        <v>33</v>
      </c>
      <c r="C86">
        <v>97</v>
      </c>
      <c r="D86">
        <v>84</v>
      </c>
      <c r="E86">
        <v>30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</row>
    <row r="87" spans="1:11">
      <c r="A87">
        <v>2006</v>
      </c>
      <c r="B87" t="s">
        <v>35</v>
      </c>
      <c r="C87">
        <v>98</v>
      </c>
      <c r="D87">
        <v>78</v>
      </c>
      <c r="E87">
        <v>39</v>
      </c>
      <c r="F87">
        <v>0</v>
      </c>
      <c r="G87">
        <v>1</v>
      </c>
      <c r="H87">
        <v>0</v>
      </c>
      <c r="I87">
        <v>0</v>
      </c>
      <c r="J87">
        <v>0</v>
      </c>
      <c r="K87">
        <v>0</v>
      </c>
    </row>
    <row r="88" spans="1:11">
      <c r="A88">
        <v>2006</v>
      </c>
      <c r="B88" t="s">
        <v>29</v>
      </c>
      <c r="C88">
        <v>101</v>
      </c>
      <c r="D88">
        <v>94</v>
      </c>
      <c r="E88">
        <v>36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</row>
    <row r="89" spans="1:11">
      <c r="A89">
        <v>2006</v>
      </c>
      <c r="B89" t="s">
        <v>25</v>
      </c>
      <c r="C89">
        <v>103</v>
      </c>
      <c r="D89">
        <v>96</v>
      </c>
      <c r="E89">
        <v>41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</row>
    <row r="90" spans="1:11">
      <c r="A90">
        <v>2006</v>
      </c>
      <c r="B90" t="s">
        <v>44</v>
      </c>
      <c r="C90">
        <v>111</v>
      </c>
      <c r="D90">
        <v>88</v>
      </c>
      <c r="E90">
        <v>35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</row>
    <row r="91" spans="1:11">
      <c r="A91">
        <v>2006</v>
      </c>
      <c r="B91" t="s">
        <v>37</v>
      </c>
      <c r="C91">
        <v>116</v>
      </c>
      <c r="D91">
        <v>101</v>
      </c>
      <c r="E91">
        <v>36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</row>
    <row r="92" spans="1:11">
      <c r="A92">
        <v>2006</v>
      </c>
      <c r="B92" t="s">
        <v>54</v>
      </c>
      <c r="C92">
        <v>117</v>
      </c>
      <c r="D92">
        <v>81</v>
      </c>
      <c r="E92">
        <v>33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</row>
    <row r="93" spans="1:11">
      <c r="A93">
        <v>2006</v>
      </c>
      <c r="B93" t="s">
        <v>48</v>
      </c>
      <c r="C93">
        <v>122</v>
      </c>
      <c r="D93">
        <v>96</v>
      </c>
      <c r="E93">
        <v>36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</row>
    <row r="94" spans="1:11">
      <c r="A94">
        <v>2006</v>
      </c>
      <c r="B94" t="s">
        <v>18</v>
      </c>
      <c r="C94" t="s">
        <v>85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</row>
    <row r="95" spans="1:11">
      <c r="A95">
        <v>2006</v>
      </c>
      <c r="B95" t="s">
        <v>41</v>
      </c>
      <c r="C95" t="s">
        <v>85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58"/>
  <sheetViews>
    <sheetView workbookViewId="0">
      <pane ySplit="1" topLeftCell="A2" activePane="bottomLeft" state="frozen"/>
      <selection pane="bottomLeft" activeCell="L2" sqref="L2:L36"/>
    </sheetView>
  </sheetViews>
  <sheetFormatPr defaultRowHeight="15"/>
  <cols>
    <col min="1" max="1" width="16.42578125" bestFit="1" customWidth="1"/>
    <col min="2" max="2" width="11" bestFit="1" customWidth="1"/>
    <col min="3" max="5" width="12" style="6" bestFit="1" customWidth="1"/>
    <col min="6" max="6" width="11" bestFit="1" customWidth="1"/>
    <col min="7" max="7" width="9.28515625" bestFit="1" customWidth="1"/>
    <col min="8" max="8" width="12.42578125" bestFit="1" customWidth="1"/>
    <col min="9" max="9" width="15.85546875" bestFit="1" customWidth="1"/>
    <col min="10" max="10" width="15.42578125" bestFit="1" customWidth="1"/>
    <col min="11" max="11" width="10.85546875" bestFit="1" customWidth="1"/>
  </cols>
  <sheetData>
    <row r="1" spans="1:12" s="4" customFormat="1">
      <c r="A1" s="4" t="s">
        <v>0</v>
      </c>
      <c r="B1" s="4" t="s">
        <v>83</v>
      </c>
      <c r="C1" s="5" t="s">
        <v>6</v>
      </c>
      <c r="D1" s="5" t="s">
        <v>7</v>
      </c>
      <c r="E1" s="5" t="s">
        <v>8</v>
      </c>
      <c r="F1" s="4" t="s">
        <v>76</v>
      </c>
      <c r="G1" s="4" t="s">
        <v>77</v>
      </c>
      <c r="H1" s="4" t="s">
        <v>78</v>
      </c>
      <c r="I1" s="4" t="s">
        <v>80</v>
      </c>
      <c r="J1" s="4" t="s">
        <v>81</v>
      </c>
      <c r="K1" s="4" t="s">
        <v>79</v>
      </c>
      <c r="L1" s="4" t="s">
        <v>84</v>
      </c>
    </row>
    <row r="2" spans="1:12">
      <c r="A2" t="s">
        <v>30</v>
      </c>
      <c r="B2">
        <f>COUNTIF('Raw scores'!$B:$B,$A2)</f>
        <v>1</v>
      </c>
      <c r="C2" s="6">
        <f>AVERAGEIF('Raw scores'!$B:$B,$A2,'Raw scores'!C:C)</f>
        <v>110</v>
      </c>
      <c r="D2" s="6">
        <f>AVERAGEIF('Raw scores'!$B:$B,$A2,'Raw scores'!D:D)</f>
        <v>97</v>
      </c>
      <c r="E2" s="6">
        <f>AVERAGEIF('Raw scores'!$B:$B,$A2,'Raw scores'!E:E)</f>
        <v>40</v>
      </c>
      <c r="F2">
        <f>SUMIF('Raw scores'!$B:$B,$A2,'Raw scores'!F:F)</f>
        <v>0</v>
      </c>
      <c r="G2">
        <f>SUMIF('Raw scores'!$B:$B,$A2,'Raw scores'!G:G)</f>
        <v>0</v>
      </c>
      <c r="H2">
        <f>SUMIF('Raw scores'!$B:$B,$A2,'Raw scores'!H:H)</f>
        <v>0</v>
      </c>
      <c r="I2">
        <f>SUMIF('Raw scores'!$B:$B,$A2,'Raw scores'!I:I)</f>
        <v>0</v>
      </c>
      <c r="J2">
        <f>SUMIF('Raw scores'!$B:$B,$A2,'Raw scores'!J:J)</f>
        <v>0</v>
      </c>
      <c r="K2">
        <f>SUMIF('Raw scores'!$B:$B,$A2,'Raw scores'!K:K)</f>
        <v>0</v>
      </c>
      <c r="L2" t="str">
        <f>CONCATENATE("&lt;tr align=""center""&gt;  &lt;td&gt;",A2,"&lt;/td&gt;&lt;td&gt;",B2,"&lt;/td&gt;&lt;td&gt;",ROUND(C2,0),"&lt;/td&gt;&lt;td&gt;",ROUND(D2,0),"&lt;/td&gt;&lt;td&gt;",ROUND(E2,0),"&lt;/td&gt;&lt;td&gt;",F2,"&lt;/td&gt;&lt;td&gt;",G2,"&lt;/td&gt;&lt;td&gt;",H2,"&lt;/td&gt;&lt;td&gt;",I2,"&lt;/td&gt;&lt;td&gt;",J2,"&lt;/td&gt;&lt;td&gt;",K2,"&lt;/td&gt;")</f>
        <v>&lt;tr align="center"&gt;  &lt;td&gt;Adam Mulrooney&lt;/td&gt;&lt;td&gt;1&lt;/td&gt;&lt;td&gt;110&lt;/td&gt;&lt;td&gt;97&lt;/td&gt;&lt;td&gt;40&lt;/td&gt;&lt;td&gt;0&lt;/td&gt;&lt;td&gt;0&lt;/td&gt;&lt;td&gt;0&lt;/td&gt;&lt;td&gt;0&lt;/td&gt;&lt;td&gt;0&lt;/td&gt;&lt;td&gt;0&lt;/td&gt;</v>
      </c>
    </row>
    <row r="3" spans="1:12">
      <c r="A3" t="s">
        <v>31</v>
      </c>
      <c r="B3">
        <f>COUNTIF('Raw scores'!$B:$B,$A3)</f>
        <v>1</v>
      </c>
      <c r="C3" s="6">
        <f>AVERAGEIF('Raw scores'!$B:$B,$A3,'Raw scores'!C:C)</f>
        <v>104</v>
      </c>
      <c r="D3" s="6">
        <f>AVERAGEIF('Raw scores'!$B:$B,$A3,'Raw scores'!D:D)</f>
        <v>89</v>
      </c>
      <c r="E3" s="6">
        <f>AVERAGEIF('Raw scores'!$B:$B,$A3,'Raw scores'!E:E)</f>
        <v>42</v>
      </c>
      <c r="F3">
        <f>SUMIF('Raw scores'!$B:$B,$A3,'Raw scores'!F:F)</f>
        <v>0</v>
      </c>
      <c r="G3">
        <f>SUMIF('Raw scores'!$B:$B,$A3,'Raw scores'!G:G)</f>
        <v>0</v>
      </c>
      <c r="H3">
        <f>SUMIF('Raw scores'!$B:$B,$A3,'Raw scores'!H:H)</f>
        <v>0</v>
      </c>
      <c r="I3">
        <f>SUMIF('Raw scores'!$B:$B,$A3,'Raw scores'!I:I)</f>
        <v>0</v>
      </c>
      <c r="J3">
        <f>SUMIF('Raw scores'!$B:$B,$A3,'Raw scores'!J:J)</f>
        <v>0</v>
      </c>
      <c r="K3">
        <f>SUMIF('Raw scores'!$B:$B,$A3,'Raw scores'!K:K)</f>
        <v>0</v>
      </c>
      <c r="L3" t="str">
        <f t="shared" ref="L3:L56" si="0">CONCATENATE("&lt;tr align=""center""&gt;  &lt;td&gt;",A3,"&lt;/td&gt;&lt;td&gt;",B3,"&lt;/td&gt;&lt;td&gt;",ROUND(C3,0),"&lt;/td&gt;&lt;td&gt;",ROUND(D3,0),"&lt;/td&gt;&lt;td&gt;",ROUND(E3,0),"&lt;/td&gt;&lt;td&gt;",F3,"&lt;/td&gt;&lt;td&gt;",G3,"&lt;/td&gt;&lt;td&gt;",H3,"&lt;/td&gt;&lt;td&gt;",I3,"&lt;/td&gt;&lt;td&gt;",J3,"&lt;/td&gt;&lt;td&gt;",K3,"&lt;/td&gt;")</f>
        <v>&lt;tr align="center"&gt;  &lt;td&gt;Alan Forsyth&lt;/td&gt;&lt;td&gt;1&lt;/td&gt;&lt;td&gt;104&lt;/td&gt;&lt;td&gt;89&lt;/td&gt;&lt;td&gt;42&lt;/td&gt;&lt;td&gt;0&lt;/td&gt;&lt;td&gt;0&lt;/td&gt;&lt;td&gt;0&lt;/td&gt;&lt;td&gt;0&lt;/td&gt;&lt;td&gt;0&lt;/td&gt;&lt;td&gt;0&lt;/td&gt;</v>
      </c>
    </row>
    <row r="4" spans="1:12">
      <c r="A4" t="s">
        <v>28</v>
      </c>
      <c r="B4">
        <f>COUNTIF('Raw scores'!$B:$B,$A4)</f>
        <v>1</v>
      </c>
      <c r="C4" s="6">
        <f>AVERAGEIF('Raw scores'!$B:$B,$A4,'Raw scores'!C:C)</f>
        <v>95</v>
      </c>
      <c r="D4" s="6">
        <f>AVERAGEIF('Raw scores'!$B:$B,$A4,'Raw scores'!D:D)</f>
        <v>93</v>
      </c>
      <c r="E4" s="6">
        <f>AVERAGEIF('Raw scores'!$B:$B,$A4,'Raw scores'!E:E)</f>
        <v>32</v>
      </c>
      <c r="F4">
        <f>SUMIF('Raw scores'!$B:$B,$A4,'Raw scores'!F:F)</f>
        <v>0</v>
      </c>
      <c r="G4">
        <f>SUMIF('Raw scores'!$B:$B,$A4,'Raw scores'!G:G)</f>
        <v>0</v>
      </c>
      <c r="H4">
        <f>SUMIF('Raw scores'!$B:$B,$A4,'Raw scores'!H:H)</f>
        <v>0</v>
      </c>
      <c r="I4">
        <f>SUMIF('Raw scores'!$B:$B,$A4,'Raw scores'!I:I)</f>
        <v>0</v>
      </c>
      <c r="J4">
        <f>SUMIF('Raw scores'!$B:$B,$A4,'Raw scores'!J:J)</f>
        <v>0</v>
      </c>
      <c r="K4">
        <f>SUMIF('Raw scores'!$B:$B,$A4,'Raw scores'!K:K)</f>
        <v>0</v>
      </c>
      <c r="L4" t="str">
        <f t="shared" si="0"/>
        <v>&lt;tr align="center"&gt;  &lt;td&gt;Alex Lawrence&lt;/td&gt;&lt;td&gt;1&lt;/td&gt;&lt;td&gt;95&lt;/td&gt;&lt;td&gt;93&lt;/td&gt;&lt;td&gt;32&lt;/td&gt;&lt;td&gt;0&lt;/td&gt;&lt;td&gt;0&lt;/td&gt;&lt;td&gt;0&lt;/td&gt;&lt;td&gt;0&lt;/td&gt;&lt;td&gt;0&lt;/td&gt;&lt;td&gt;0&lt;/td&gt;</v>
      </c>
    </row>
    <row r="5" spans="1:12">
      <c r="A5" t="s">
        <v>25</v>
      </c>
      <c r="B5">
        <f>COUNTIF('Raw scores'!$B:$B,$A5)</f>
        <v>3</v>
      </c>
      <c r="C5" s="6">
        <f>AVERAGEIF('Raw scores'!$B:$B,$A5,'Raw scores'!C:C)</f>
        <v>101.66666666666667</v>
      </c>
      <c r="D5" s="6">
        <f>AVERAGEIF('Raw scores'!$B:$B,$A5,'Raw scores'!D:D)</f>
        <v>91.666666666666671</v>
      </c>
      <c r="E5" s="6">
        <f>AVERAGEIF('Raw scores'!$B:$B,$A5,'Raw scores'!E:E)</f>
        <v>36.333333333333336</v>
      </c>
      <c r="F5">
        <f>SUMIF('Raw scores'!$B:$B,$A5,'Raw scores'!F:F)</f>
        <v>0</v>
      </c>
      <c r="G5">
        <f>SUMIF('Raw scores'!$B:$B,$A5,'Raw scores'!G:G)</f>
        <v>0</v>
      </c>
      <c r="H5">
        <f>SUMIF('Raw scores'!$B:$B,$A5,'Raw scores'!H:H)</f>
        <v>0</v>
      </c>
      <c r="I5">
        <f>SUMIF('Raw scores'!$B:$B,$A5,'Raw scores'!I:I)</f>
        <v>0</v>
      </c>
      <c r="J5">
        <f>SUMIF('Raw scores'!$B:$B,$A5,'Raw scores'!J:J)</f>
        <v>0</v>
      </c>
      <c r="K5">
        <f>SUMIF('Raw scores'!$B:$B,$A5,'Raw scores'!K:K)</f>
        <v>0</v>
      </c>
      <c r="L5" t="str">
        <f t="shared" si="0"/>
        <v>&lt;tr align="center"&gt;  &lt;td&gt;Braum Fader&lt;/td&gt;&lt;td&gt;3&lt;/td&gt;&lt;td&gt;102&lt;/td&gt;&lt;td&gt;92&lt;/td&gt;&lt;td&gt;36&lt;/td&gt;&lt;td&gt;0&lt;/td&gt;&lt;td&gt;0&lt;/td&gt;&lt;td&gt;0&lt;/td&gt;&lt;td&gt;0&lt;/td&gt;&lt;td&gt;0&lt;/td&gt;&lt;td&gt;0&lt;/td&gt;</v>
      </c>
    </row>
    <row r="6" spans="1:12">
      <c r="A6" t="s">
        <v>54</v>
      </c>
      <c r="B6">
        <f>COUNTIF('Raw scores'!$B:$B,$A6)</f>
        <v>2</v>
      </c>
      <c r="C6" s="6">
        <f>AVERAGEIF('Raw scores'!$B:$B,$A6,'Raw scores'!C:C)</f>
        <v>113.5</v>
      </c>
      <c r="D6" s="6">
        <f>AVERAGEIF('Raw scores'!$B:$B,$A6,'Raw scores'!D:D)</f>
        <v>80.5</v>
      </c>
      <c r="E6" s="6">
        <f>AVERAGEIF('Raw scores'!$B:$B,$A6,'Raw scores'!E:E)</f>
        <v>33.5</v>
      </c>
      <c r="F6">
        <f>SUMIF('Raw scores'!$B:$B,$A6,'Raw scores'!F:F)</f>
        <v>0</v>
      </c>
      <c r="G6">
        <f>SUMIF('Raw scores'!$B:$B,$A6,'Raw scores'!G:G)</f>
        <v>0</v>
      </c>
      <c r="H6">
        <f>SUMIF('Raw scores'!$B:$B,$A6,'Raw scores'!H:H)</f>
        <v>0</v>
      </c>
      <c r="I6">
        <f>SUMIF('Raw scores'!$B:$B,$A6,'Raw scores'!I:I)</f>
        <v>0</v>
      </c>
      <c r="J6">
        <f>SUMIF('Raw scores'!$B:$B,$A6,'Raw scores'!J:J)</f>
        <v>0</v>
      </c>
      <c r="K6">
        <f>SUMIF('Raw scores'!$B:$B,$A6,'Raw scores'!K:K)</f>
        <v>0</v>
      </c>
      <c r="L6" t="str">
        <f t="shared" si="0"/>
        <v>&lt;tr align="center"&gt;  &lt;td&gt;Craig Comeau&lt;/td&gt;&lt;td&gt;2&lt;/td&gt;&lt;td&gt;114&lt;/td&gt;&lt;td&gt;81&lt;/td&gt;&lt;td&gt;34&lt;/td&gt;&lt;td&gt;0&lt;/td&gt;&lt;td&gt;0&lt;/td&gt;&lt;td&gt;0&lt;/td&gt;&lt;td&gt;0&lt;/td&gt;&lt;td&gt;0&lt;/td&gt;&lt;td&gt;0&lt;/td&gt;</v>
      </c>
    </row>
    <row r="7" spans="1:12">
      <c r="A7" t="s">
        <v>66</v>
      </c>
      <c r="B7">
        <f>COUNTIF('Raw scores'!$B:$B,$A7)</f>
        <v>1</v>
      </c>
      <c r="C7" s="6">
        <f>AVERAGEIF('Raw scores'!$B:$B,$A7,'Raw scores'!C:C)</f>
        <v>103</v>
      </c>
      <c r="D7" s="6">
        <f>AVERAGEIF('Raw scores'!$B:$B,$A7,'Raw scores'!D:D)</f>
        <v>94</v>
      </c>
      <c r="E7" s="6">
        <f>AVERAGEIF('Raw scores'!$B:$B,$A7,'Raw scores'!E:E)</f>
        <v>40</v>
      </c>
      <c r="F7">
        <f>SUMIF('Raw scores'!$B:$B,$A7,'Raw scores'!F:F)</f>
        <v>0</v>
      </c>
      <c r="G7">
        <f>SUMIF('Raw scores'!$B:$B,$A7,'Raw scores'!G:G)</f>
        <v>0</v>
      </c>
      <c r="H7">
        <f>SUMIF('Raw scores'!$B:$B,$A7,'Raw scores'!H:H)</f>
        <v>0</v>
      </c>
      <c r="I7">
        <f>SUMIF('Raw scores'!$B:$B,$A7,'Raw scores'!I:I)</f>
        <v>0</v>
      </c>
      <c r="J7">
        <f>SUMIF('Raw scores'!$B:$B,$A7,'Raw scores'!J:J)</f>
        <v>0</v>
      </c>
      <c r="K7">
        <f>SUMIF('Raw scores'!$B:$B,$A7,'Raw scores'!K:K)</f>
        <v>0</v>
      </c>
      <c r="L7" t="str">
        <f t="shared" si="0"/>
        <v>&lt;tr align="center"&gt;  &lt;td&gt;Dan&lt;/td&gt;&lt;td&gt;1&lt;/td&gt;&lt;td&gt;103&lt;/td&gt;&lt;td&gt;94&lt;/td&gt;&lt;td&gt;40&lt;/td&gt;&lt;td&gt;0&lt;/td&gt;&lt;td&gt;0&lt;/td&gt;&lt;td&gt;0&lt;/td&gt;&lt;td&gt;0&lt;/td&gt;&lt;td&gt;0&lt;/td&gt;&lt;td&gt;0&lt;/td&gt;</v>
      </c>
    </row>
    <row r="8" spans="1:12">
      <c r="A8" t="s">
        <v>63</v>
      </c>
      <c r="B8">
        <f>COUNTIF('Raw scores'!$B:$B,$A8)</f>
        <v>2</v>
      </c>
      <c r="C8" s="6">
        <f>AVERAGEIF('Raw scores'!$B:$B,$A8,'Raw scores'!C:C)</f>
        <v>94.5</v>
      </c>
      <c r="D8" s="6">
        <f>AVERAGEIF('Raw scores'!$B:$B,$A8,'Raw scores'!D:D)</f>
        <v>93.5</v>
      </c>
      <c r="E8" s="6">
        <f>AVERAGEIF('Raw scores'!$B:$B,$A8,'Raw scores'!E:E)</f>
        <v>34</v>
      </c>
      <c r="F8">
        <f>SUMIF('Raw scores'!$B:$B,$A8,'Raw scores'!F:F)</f>
        <v>0</v>
      </c>
      <c r="G8">
        <f>SUMIF('Raw scores'!$B:$B,$A8,'Raw scores'!G:G)</f>
        <v>0</v>
      </c>
      <c r="H8">
        <f>SUMIF('Raw scores'!$B:$B,$A8,'Raw scores'!H:H)</f>
        <v>0</v>
      </c>
      <c r="I8">
        <f>SUMIF('Raw scores'!$B:$B,$A8,'Raw scores'!I:I)</f>
        <v>1</v>
      </c>
      <c r="J8">
        <f>SUMIF('Raw scores'!$B:$B,$A8,'Raw scores'!J:J)</f>
        <v>1</v>
      </c>
      <c r="K8">
        <f>SUMIF('Raw scores'!$B:$B,$A8,'Raw scores'!K:K)</f>
        <v>0</v>
      </c>
      <c r="L8" t="str">
        <f t="shared" si="0"/>
        <v>&lt;tr align="center"&gt;  &lt;td&gt;Dave Melanson&lt;/td&gt;&lt;td&gt;2&lt;/td&gt;&lt;td&gt;95&lt;/td&gt;&lt;td&gt;94&lt;/td&gt;&lt;td&gt;34&lt;/td&gt;&lt;td&gt;0&lt;/td&gt;&lt;td&gt;0&lt;/td&gt;&lt;td&gt;0&lt;/td&gt;&lt;td&gt;1&lt;/td&gt;&lt;td&gt;1&lt;/td&gt;&lt;td&gt;0&lt;/td&gt;</v>
      </c>
    </row>
    <row r="9" spans="1:12">
      <c r="A9" t="s">
        <v>68</v>
      </c>
      <c r="B9">
        <f>COUNTIF('Raw scores'!$B:$B,$A9)</f>
        <v>1</v>
      </c>
      <c r="C9" s="6">
        <f>AVERAGEIF('Raw scores'!$B:$B,$A9,'Raw scores'!C:C)</f>
        <v>82</v>
      </c>
      <c r="D9" s="6">
        <f>AVERAGEIF('Raw scores'!$B:$B,$A9,'Raw scores'!D:D)</f>
        <v>79</v>
      </c>
      <c r="E9" s="6">
        <f>AVERAGEIF('Raw scores'!$B:$B,$A9,'Raw scores'!E:E)</f>
        <v>29</v>
      </c>
      <c r="F9">
        <f>SUMIF('Raw scores'!$B:$B,$A9,'Raw scores'!F:F)</f>
        <v>1</v>
      </c>
      <c r="G9">
        <f>SUMIF('Raw scores'!$B:$B,$A9,'Raw scores'!G:G)</f>
        <v>0</v>
      </c>
      <c r="H9">
        <f>SUMIF('Raw scores'!$B:$B,$A9,'Raw scores'!H:H)</f>
        <v>1</v>
      </c>
      <c r="I9">
        <f>SUMIF('Raw scores'!$B:$B,$A9,'Raw scores'!I:I)</f>
        <v>0</v>
      </c>
      <c r="J9">
        <f>SUMIF('Raw scores'!$B:$B,$A9,'Raw scores'!J:J)</f>
        <v>0</v>
      </c>
      <c r="K9">
        <f>SUMIF('Raw scores'!$B:$B,$A9,'Raw scores'!K:K)</f>
        <v>1</v>
      </c>
      <c r="L9" t="str">
        <f t="shared" si="0"/>
        <v>&lt;tr align="center"&gt;  &lt;td&gt;Graham Jackson&lt;/td&gt;&lt;td&gt;1&lt;/td&gt;&lt;td&gt;82&lt;/td&gt;&lt;td&gt;79&lt;/td&gt;&lt;td&gt;29&lt;/td&gt;&lt;td&gt;1&lt;/td&gt;&lt;td&gt;0&lt;/td&gt;&lt;td&gt;1&lt;/td&gt;&lt;td&gt;0&lt;/td&gt;&lt;td&gt;0&lt;/td&gt;&lt;td&gt;1&lt;/td&gt;</v>
      </c>
    </row>
    <row r="10" spans="1:12">
      <c r="A10" t="s">
        <v>26</v>
      </c>
      <c r="B10">
        <f>COUNTIF('Raw scores'!$B:$B,$A10)</f>
        <v>6</v>
      </c>
      <c r="C10" s="6">
        <f>AVERAGEIF('Raw scores'!$B:$B,$A10,'Raw scores'!C:C)</f>
        <v>91.5</v>
      </c>
      <c r="D10" s="6">
        <f>AVERAGEIF('Raw scores'!$B:$B,$A10,'Raw scores'!D:D)</f>
        <v>87.333333333333329</v>
      </c>
      <c r="E10" s="6">
        <f>AVERAGEIF('Raw scores'!$B:$B,$A10,'Raw scores'!E:E)</f>
        <v>34.166666666666664</v>
      </c>
      <c r="F10">
        <f>SUMIF('Raw scores'!$B:$B,$A10,'Raw scores'!F:F)</f>
        <v>1</v>
      </c>
      <c r="G10">
        <f>SUMIF('Raw scores'!$B:$B,$A10,'Raw scores'!G:G)</f>
        <v>0</v>
      </c>
      <c r="H10">
        <f>SUMIF('Raw scores'!$B:$B,$A10,'Raw scores'!H:H)</f>
        <v>1</v>
      </c>
      <c r="I10">
        <f>SUMIF('Raw scores'!$B:$B,$A10,'Raw scores'!I:I)</f>
        <v>1</v>
      </c>
      <c r="J10">
        <f>SUMIF('Raw scores'!$B:$B,$A10,'Raw scores'!J:J)</f>
        <v>0</v>
      </c>
      <c r="K10">
        <f>SUMIF('Raw scores'!$B:$B,$A10,'Raw scores'!K:K)</f>
        <v>2</v>
      </c>
      <c r="L10" t="str">
        <f t="shared" si="0"/>
        <v>&lt;tr align="center"&gt;  &lt;td&gt;Greg Eisnor&lt;/td&gt;&lt;td&gt;6&lt;/td&gt;&lt;td&gt;92&lt;/td&gt;&lt;td&gt;87&lt;/td&gt;&lt;td&gt;34&lt;/td&gt;&lt;td&gt;1&lt;/td&gt;&lt;td&gt;0&lt;/td&gt;&lt;td&gt;1&lt;/td&gt;&lt;td&gt;1&lt;/td&gt;&lt;td&gt;0&lt;/td&gt;&lt;td&gt;2&lt;/td&gt;</v>
      </c>
    </row>
    <row r="11" spans="1:12">
      <c r="A11" t="s">
        <v>29</v>
      </c>
      <c r="B11">
        <f>COUNTIF('Raw scores'!$B:$B,$A11)</f>
        <v>6</v>
      </c>
      <c r="C11" s="6">
        <f>AVERAGEIF('Raw scores'!$B:$B,$A11,'Raw scores'!C:C)</f>
        <v>97.333333333333329</v>
      </c>
      <c r="D11" s="6">
        <f>AVERAGEIF('Raw scores'!$B:$B,$A11,'Raw scores'!D:D)</f>
        <v>90</v>
      </c>
      <c r="E11" s="6">
        <f>AVERAGEIF('Raw scores'!$B:$B,$A11,'Raw scores'!E:E)</f>
        <v>34.333333333333336</v>
      </c>
      <c r="F11">
        <f>SUMIF('Raw scores'!$B:$B,$A11,'Raw scores'!F:F)</f>
        <v>0</v>
      </c>
      <c r="G11">
        <f>SUMIF('Raw scores'!$B:$B,$A11,'Raw scores'!G:G)</f>
        <v>0</v>
      </c>
      <c r="H11">
        <f>SUMIF('Raw scores'!$B:$B,$A11,'Raw scores'!H:H)</f>
        <v>0</v>
      </c>
      <c r="I11">
        <f>SUMIF('Raw scores'!$B:$B,$A11,'Raw scores'!I:I)</f>
        <v>0</v>
      </c>
      <c r="J11">
        <f>SUMIF('Raw scores'!$B:$B,$A11,'Raw scores'!J:J)</f>
        <v>1</v>
      </c>
      <c r="K11">
        <f>SUMIF('Raw scores'!$B:$B,$A11,'Raw scores'!K:K)</f>
        <v>0</v>
      </c>
      <c r="L11" t="str">
        <f t="shared" si="0"/>
        <v>&lt;tr align="center"&gt;  &lt;td&gt;Greg Sewell&lt;/td&gt;&lt;td&gt;6&lt;/td&gt;&lt;td&gt;97&lt;/td&gt;&lt;td&gt;90&lt;/td&gt;&lt;td&gt;34&lt;/td&gt;&lt;td&gt;0&lt;/td&gt;&lt;td&gt;0&lt;/td&gt;&lt;td&gt;0&lt;/td&gt;&lt;td&gt;0&lt;/td&gt;&lt;td&gt;1&lt;/td&gt;&lt;td&gt;0&lt;/td&gt;</v>
      </c>
    </row>
    <row r="12" spans="1:12">
      <c r="A12" t="s">
        <v>36</v>
      </c>
      <c r="B12">
        <f>COUNTIF('Raw scores'!$B:$B,$A12)</f>
        <v>5</v>
      </c>
      <c r="C12" s="6">
        <f>AVERAGEIF('Raw scores'!$B:$B,$A12,'Raw scores'!C:C)</f>
        <v>105.8</v>
      </c>
      <c r="D12" s="6">
        <f>AVERAGEIF('Raw scores'!$B:$B,$A12,'Raw scores'!D:D)</f>
        <v>91</v>
      </c>
      <c r="E12" s="6">
        <f>AVERAGEIF('Raw scores'!$B:$B,$A12,'Raw scores'!E:E)</f>
        <v>38</v>
      </c>
      <c r="F12">
        <f>SUMIF('Raw scores'!$B:$B,$A12,'Raw scores'!F:F)</f>
        <v>0</v>
      </c>
      <c r="G12">
        <f>SUMIF('Raw scores'!$B:$B,$A12,'Raw scores'!G:G)</f>
        <v>0</v>
      </c>
      <c r="H12">
        <f>SUMIF('Raw scores'!$B:$B,$A12,'Raw scores'!H:H)</f>
        <v>0</v>
      </c>
      <c r="I12">
        <f>SUMIF('Raw scores'!$B:$B,$A12,'Raw scores'!I:I)</f>
        <v>1</v>
      </c>
      <c r="J12">
        <f>SUMIF('Raw scores'!$B:$B,$A12,'Raw scores'!J:J)</f>
        <v>0</v>
      </c>
      <c r="K12">
        <f>SUMIF('Raw scores'!$B:$B,$A12,'Raw scores'!K:K)</f>
        <v>1</v>
      </c>
      <c r="L12" t="str">
        <f t="shared" si="0"/>
        <v>&lt;tr align="center"&gt;  &lt;td&gt;Ian Lezama&lt;/td&gt;&lt;td&gt;5&lt;/td&gt;&lt;td&gt;106&lt;/td&gt;&lt;td&gt;91&lt;/td&gt;&lt;td&gt;38&lt;/td&gt;&lt;td&gt;0&lt;/td&gt;&lt;td&gt;0&lt;/td&gt;&lt;td&gt;0&lt;/td&gt;&lt;td&gt;1&lt;/td&gt;&lt;td&gt;0&lt;/td&gt;&lt;td&gt;1&lt;/td&gt;</v>
      </c>
    </row>
    <row r="13" spans="1:12">
      <c r="A13" t="s">
        <v>48</v>
      </c>
      <c r="B13">
        <f>COUNTIF('Raw scores'!$B:$B,$A13)</f>
        <v>3</v>
      </c>
      <c r="C13" s="6">
        <f>AVERAGEIF('Raw scores'!$B:$B,$A13,'Raw scores'!C:C)</f>
        <v>119</v>
      </c>
      <c r="D13" s="6">
        <f>AVERAGEIF('Raw scores'!$B:$B,$A13,'Raw scores'!D:D)</f>
        <v>90.333333333333329</v>
      </c>
      <c r="E13" s="6">
        <f>AVERAGEIF('Raw scores'!$B:$B,$A13,'Raw scores'!E:E)</f>
        <v>35.666666666666664</v>
      </c>
      <c r="F13">
        <f>SUMIF('Raw scores'!$B:$B,$A13,'Raw scores'!F:F)</f>
        <v>0</v>
      </c>
      <c r="G13">
        <f>SUMIF('Raw scores'!$B:$B,$A13,'Raw scores'!G:G)</f>
        <v>0</v>
      </c>
      <c r="H13">
        <f>SUMIF('Raw scores'!$B:$B,$A13,'Raw scores'!H:H)</f>
        <v>0</v>
      </c>
      <c r="I13">
        <f>SUMIF('Raw scores'!$B:$B,$A13,'Raw scores'!I:I)</f>
        <v>0</v>
      </c>
      <c r="J13">
        <f>SUMIF('Raw scores'!$B:$B,$A13,'Raw scores'!J:J)</f>
        <v>0</v>
      </c>
      <c r="K13">
        <f>SUMIF('Raw scores'!$B:$B,$A13,'Raw scores'!K:K)</f>
        <v>0</v>
      </c>
      <c r="L13" t="str">
        <f t="shared" si="0"/>
        <v>&lt;tr align="center"&gt;  &lt;td&gt;Ian Paton&lt;/td&gt;&lt;td&gt;3&lt;/td&gt;&lt;td&gt;119&lt;/td&gt;&lt;td&gt;90&lt;/td&gt;&lt;td&gt;36&lt;/td&gt;&lt;td&gt;0&lt;/td&gt;&lt;td&gt;0&lt;/td&gt;&lt;td&gt;0&lt;/td&gt;&lt;td&gt;0&lt;/td&gt;&lt;td&gt;0&lt;/td&gt;&lt;td&gt;0&lt;/td&gt;</v>
      </c>
    </row>
    <row r="14" spans="1:12">
      <c r="A14" t="s">
        <v>74</v>
      </c>
      <c r="B14">
        <f>COUNTIF('Raw scores'!$B:$B,$A14)</f>
        <v>1</v>
      </c>
      <c r="C14" s="6">
        <f>AVERAGEIF('Raw scores'!$B:$B,$A14,'Raw scores'!C:C)</f>
        <v>112</v>
      </c>
      <c r="D14" s="6">
        <f>AVERAGEIF('Raw scores'!$B:$B,$A14,'Raw scores'!D:D)</f>
        <v>92</v>
      </c>
      <c r="E14" s="6">
        <f>AVERAGEIF('Raw scores'!$B:$B,$A14,'Raw scores'!E:E)</f>
        <v>48</v>
      </c>
      <c r="F14">
        <f>SUMIF('Raw scores'!$B:$B,$A14,'Raw scores'!F:F)</f>
        <v>0</v>
      </c>
      <c r="G14">
        <f>SUMIF('Raw scores'!$B:$B,$A14,'Raw scores'!G:G)</f>
        <v>0</v>
      </c>
      <c r="H14">
        <f>SUMIF('Raw scores'!$B:$B,$A14,'Raw scores'!H:H)</f>
        <v>0</v>
      </c>
      <c r="I14">
        <f>SUMIF('Raw scores'!$B:$B,$A14,'Raw scores'!I:I)</f>
        <v>0</v>
      </c>
      <c r="J14">
        <f>SUMIF('Raw scores'!$B:$B,$A14,'Raw scores'!J:J)</f>
        <v>0</v>
      </c>
      <c r="K14">
        <f>SUMIF('Raw scores'!$B:$B,$A14,'Raw scores'!K:K)</f>
        <v>0</v>
      </c>
      <c r="L14" t="str">
        <f t="shared" si="0"/>
        <v>&lt;tr align="center"&gt;  &lt;td&gt;Jack Macmanaman&lt;/td&gt;&lt;td&gt;1&lt;/td&gt;&lt;td&gt;112&lt;/td&gt;&lt;td&gt;92&lt;/td&gt;&lt;td&gt;48&lt;/td&gt;&lt;td&gt;0&lt;/td&gt;&lt;td&gt;0&lt;/td&gt;&lt;td&gt;0&lt;/td&gt;&lt;td&gt;0&lt;/td&gt;&lt;td&gt;0&lt;/td&gt;&lt;td&gt;0&lt;/td&gt;</v>
      </c>
    </row>
    <row r="15" spans="1:12">
      <c r="A15" t="s">
        <v>41</v>
      </c>
      <c r="B15">
        <f>COUNTIF('Raw scores'!$B:$B,$A15)</f>
        <v>3</v>
      </c>
      <c r="C15" s="6">
        <f>AVERAGEIF('Raw scores'!$B:$B,$A15,'Raw scores'!C:C)</f>
        <v>105</v>
      </c>
      <c r="D15" s="6">
        <f>AVERAGEIF('Raw scores'!$B:$B,$A15,'Raw scores'!D:D)</f>
        <v>83</v>
      </c>
      <c r="E15" s="6">
        <f>AVERAGEIF('Raw scores'!$B:$B,$A15,'Raw scores'!E:E)</f>
        <v>34</v>
      </c>
      <c r="F15">
        <f>SUMIF('Raw scores'!$B:$B,$A15,'Raw scores'!F:F)</f>
        <v>0</v>
      </c>
      <c r="G15">
        <f>SUMIF('Raw scores'!$B:$B,$A15,'Raw scores'!G:G)</f>
        <v>0</v>
      </c>
      <c r="H15">
        <f>SUMIF('Raw scores'!$B:$B,$A15,'Raw scores'!H:H)</f>
        <v>0</v>
      </c>
      <c r="I15">
        <f>SUMIF('Raw scores'!$B:$B,$A15,'Raw scores'!I:I)</f>
        <v>1</v>
      </c>
      <c r="J15">
        <f>SUMIF('Raw scores'!$B:$B,$A15,'Raw scores'!J:J)</f>
        <v>0</v>
      </c>
      <c r="K15">
        <f>SUMIF('Raw scores'!$B:$B,$A15,'Raw scores'!K:K)</f>
        <v>0</v>
      </c>
      <c r="L15" t="str">
        <f t="shared" si="0"/>
        <v>&lt;tr align="center"&gt;  &lt;td&gt;James Acker&lt;/td&gt;&lt;td&gt;3&lt;/td&gt;&lt;td&gt;105&lt;/td&gt;&lt;td&gt;83&lt;/td&gt;&lt;td&gt;34&lt;/td&gt;&lt;td&gt;0&lt;/td&gt;&lt;td&gt;0&lt;/td&gt;&lt;td&gt;0&lt;/td&gt;&lt;td&gt;1&lt;/td&gt;&lt;td&gt;0&lt;/td&gt;&lt;td&gt;0&lt;/td&gt;</v>
      </c>
    </row>
    <row r="16" spans="1:12">
      <c r="A16" t="s">
        <v>44</v>
      </c>
      <c r="B16">
        <f>COUNTIF('Raw scores'!$B:$B,$A16)</f>
        <v>3</v>
      </c>
      <c r="C16" s="6">
        <f>AVERAGEIF('Raw scores'!$B:$B,$A16,'Raw scores'!C:C)</f>
        <v>108.66666666666667</v>
      </c>
      <c r="D16" s="6">
        <f>AVERAGEIF('Raw scores'!$B:$B,$A16,'Raw scores'!D:D)</f>
        <v>84.666666666666671</v>
      </c>
      <c r="E16" s="6">
        <f>AVERAGEIF('Raw scores'!$B:$B,$A16,'Raw scores'!E:E)</f>
        <v>34.333333333333336</v>
      </c>
      <c r="F16">
        <f>SUMIF('Raw scores'!$B:$B,$A16,'Raw scores'!F:F)</f>
        <v>0</v>
      </c>
      <c r="G16">
        <f>SUMIF('Raw scores'!$B:$B,$A16,'Raw scores'!G:G)</f>
        <v>1</v>
      </c>
      <c r="H16">
        <f>SUMIF('Raw scores'!$B:$B,$A16,'Raw scores'!H:H)</f>
        <v>0</v>
      </c>
      <c r="I16">
        <f>SUMIF('Raw scores'!$B:$B,$A16,'Raw scores'!I:I)</f>
        <v>0</v>
      </c>
      <c r="J16">
        <f>SUMIF('Raw scores'!$B:$B,$A16,'Raw scores'!J:J)</f>
        <v>0</v>
      </c>
      <c r="K16">
        <f>SUMIF('Raw scores'!$B:$B,$A16,'Raw scores'!K:K)</f>
        <v>1</v>
      </c>
      <c r="L16" t="str">
        <f t="shared" si="0"/>
        <v>&lt;tr align="center"&gt;  &lt;td&gt;Jason Richards&lt;/td&gt;&lt;td&gt;3&lt;/td&gt;&lt;td&gt;109&lt;/td&gt;&lt;td&gt;85&lt;/td&gt;&lt;td&gt;34&lt;/td&gt;&lt;td&gt;0&lt;/td&gt;&lt;td&gt;1&lt;/td&gt;&lt;td&gt;0&lt;/td&gt;&lt;td&gt;0&lt;/td&gt;&lt;td&gt;0&lt;/td&gt;&lt;td&gt;1&lt;/td&gt;</v>
      </c>
    </row>
    <row r="17" spans="1:12">
      <c r="A17" t="s">
        <v>37</v>
      </c>
      <c r="B17">
        <f>COUNTIF('Raw scores'!$B:$B,$A17)</f>
        <v>5</v>
      </c>
      <c r="C17" s="6">
        <f>AVERAGEIF('Raw scores'!$B:$B,$A17,'Raw scores'!C:C)</f>
        <v>106.6</v>
      </c>
      <c r="D17" s="6">
        <f>AVERAGEIF('Raw scores'!$B:$B,$A17,'Raw scores'!D:D)</f>
        <v>88.8</v>
      </c>
      <c r="E17" s="6">
        <f>AVERAGEIF('Raw scores'!$B:$B,$A17,'Raw scores'!E:E)</f>
        <v>36</v>
      </c>
      <c r="F17">
        <f>SUMIF('Raw scores'!$B:$B,$A17,'Raw scores'!F:F)</f>
        <v>1</v>
      </c>
      <c r="G17">
        <f>SUMIF('Raw scores'!$B:$B,$A17,'Raw scores'!G:G)</f>
        <v>1</v>
      </c>
      <c r="H17">
        <f>SUMIF('Raw scores'!$B:$B,$A17,'Raw scores'!H:H)</f>
        <v>0</v>
      </c>
      <c r="I17">
        <f>SUMIF('Raw scores'!$B:$B,$A17,'Raw scores'!I:I)</f>
        <v>0</v>
      </c>
      <c r="J17">
        <f>SUMIF('Raw scores'!$B:$B,$A17,'Raw scores'!J:J)</f>
        <v>0</v>
      </c>
      <c r="K17">
        <f>SUMIF('Raw scores'!$B:$B,$A17,'Raw scores'!K:K)</f>
        <v>2</v>
      </c>
      <c r="L17" t="str">
        <f t="shared" si="0"/>
        <v>&lt;tr align="center"&gt;  &lt;td&gt;Jay Henderson&lt;/td&gt;&lt;td&gt;5&lt;/td&gt;&lt;td&gt;107&lt;/td&gt;&lt;td&gt;89&lt;/td&gt;&lt;td&gt;36&lt;/td&gt;&lt;td&gt;1&lt;/td&gt;&lt;td&gt;1&lt;/td&gt;&lt;td&gt;0&lt;/td&gt;&lt;td&gt;0&lt;/td&gt;&lt;td&gt;0&lt;/td&gt;&lt;td&gt;2&lt;/td&gt;</v>
      </c>
    </row>
    <row r="18" spans="1:12">
      <c r="A18" t="s">
        <v>23</v>
      </c>
      <c r="B18">
        <f>COUNTIF('Raw scores'!$B:$B,$A18)</f>
        <v>4</v>
      </c>
      <c r="C18" s="6">
        <f>AVERAGEIF('Raw scores'!$B:$B,$A18,'Raw scores'!C:C)</f>
        <v>94.75</v>
      </c>
      <c r="D18" s="6">
        <f>AVERAGEIF('Raw scores'!$B:$B,$A18,'Raw scores'!D:D)</f>
        <v>91.25</v>
      </c>
      <c r="E18" s="6">
        <f>AVERAGEIF('Raw scores'!$B:$B,$A18,'Raw scores'!E:E)</f>
        <v>33.25</v>
      </c>
      <c r="F18">
        <f>SUMIF('Raw scores'!$B:$B,$A18,'Raw scores'!F:F)</f>
        <v>0</v>
      </c>
      <c r="G18">
        <f>SUMIF('Raw scores'!$B:$B,$A18,'Raw scores'!G:G)</f>
        <v>0</v>
      </c>
      <c r="H18">
        <f>SUMIF('Raw scores'!$B:$B,$A18,'Raw scores'!H:H)</f>
        <v>1</v>
      </c>
      <c r="I18">
        <f>SUMIF('Raw scores'!$B:$B,$A18,'Raw scores'!I:I)</f>
        <v>0</v>
      </c>
      <c r="J18">
        <f>SUMIF('Raw scores'!$B:$B,$A18,'Raw scores'!J:J)</f>
        <v>1</v>
      </c>
      <c r="K18">
        <f>SUMIF('Raw scores'!$B:$B,$A18,'Raw scores'!K:K)</f>
        <v>0</v>
      </c>
      <c r="L18" t="str">
        <f t="shared" si="0"/>
        <v>&lt;tr align="center"&gt;  &lt;td&gt;Jeff Prevost&lt;/td&gt;&lt;td&gt;4&lt;/td&gt;&lt;td&gt;95&lt;/td&gt;&lt;td&gt;91&lt;/td&gt;&lt;td&gt;33&lt;/td&gt;&lt;td&gt;0&lt;/td&gt;&lt;td&gt;0&lt;/td&gt;&lt;td&gt;1&lt;/td&gt;&lt;td&gt;0&lt;/td&gt;&lt;td&gt;1&lt;/td&gt;&lt;td&gt;0&lt;/td&gt;</v>
      </c>
    </row>
    <row r="19" spans="1:12">
      <c r="A19" t="s">
        <v>73</v>
      </c>
      <c r="B19">
        <f>COUNTIF('Raw scores'!$B:$B,$A19)</f>
        <v>1</v>
      </c>
      <c r="C19" s="6">
        <f>AVERAGEIF('Raw scores'!$B:$B,$A19,'Raw scores'!C:C)</f>
        <v>100</v>
      </c>
      <c r="D19" s="6">
        <f>AVERAGEIF('Raw scores'!$B:$B,$A19,'Raw scores'!D:D)</f>
        <v>95</v>
      </c>
      <c r="E19" s="6">
        <f>AVERAGEIF('Raw scores'!$B:$B,$A19,'Raw scores'!E:E)</f>
        <v>37</v>
      </c>
      <c r="F19">
        <f>SUMIF('Raw scores'!$B:$B,$A19,'Raw scores'!F:F)</f>
        <v>0</v>
      </c>
      <c r="G19">
        <f>SUMIF('Raw scores'!$B:$B,$A19,'Raw scores'!G:G)</f>
        <v>0</v>
      </c>
      <c r="H19">
        <f>SUMIF('Raw scores'!$B:$B,$A19,'Raw scores'!H:H)</f>
        <v>0</v>
      </c>
      <c r="I19">
        <f>SUMIF('Raw scores'!$B:$B,$A19,'Raw scores'!I:I)</f>
        <v>0</v>
      </c>
      <c r="J19">
        <f>SUMIF('Raw scores'!$B:$B,$A19,'Raw scores'!J:J)</f>
        <v>0</v>
      </c>
      <c r="K19">
        <f>SUMIF('Raw scores'!$B:$B,$A19,'Raw scores'!K:K)</f>
        <v>0</v>
      </c>
      <c r="L19" t="str">
        <f t="shared" si="0"/>
        <v>&lt;tr align="center"&gt;  &lt;td&gt;Joey Marchand&lt;/td&gt;&lt;td&gt;1&lt;/td&gt;&lt;td&gt;100&lt;/td&gt;&lt;td&gt;95&lt;/td&gt;&lt;td&gt;37&lt;/td&gt;&lt;td&gt;0&lt;/td&gt;&lt;td&gt;0&lt;/td&gt;&lt;td&gt;0&lt;/td&gt;&lt;td&gt;0&lt;/td&gt;&lt;td&gt;0&lt;/td&gt;&lt;td&gt;0&lt;/td&gt;</v>
      </c>
    </row>
    <row r="20" spans="1:12">
      <c r="A20" t="s">
        <v>49</v>
      </c>
      <c r="B20">
        <f>COUNTIF('Raw scores'!$B:$B,$A20)</f>
        <v>1</v>
      </c>
      <c r="C20" s="6">
        <f>AVERAGEIF('Raw scores'!$B:$B,$A20,'Raw scores'!C:C)</f>
        <v>135</v>
      </c>
      <c r="D20" s="6">
        <f>AVERAGEIF('Raw scores'!$B:$B,$A20,'Raw scores'!D:D)</f>
        <v>99</v>
      </c>
      <c r="E20" s="6">
        <f>AVERAGEIF('Raw scores'!$B:$B,$A20,'Raw scores'!E:E)</f>
        <v>44</v>
      </c>
      <c r="F20">
        <f>SUMIF('Raw scores'!$B:$B,$A20,'Raw scores'!F:F)</f>
        <v>0</v>
      </c>
      <c r="G20">
        <f>SUMIF('Raw scores'!$B:$B,$A20,'Raw scores'!G:G)</f>
        <v>0</v>
      </c>
      <c r="H20">
        <f>SUMIF('Raw scores'!$B:$B,$A20,'Raw scores'!H:H)</f>
        <v>0</v>
      </c>
      <c r="I20">
        <f>SUMIF('Raw scores'!$B:$B,$A20,'Raw scores'!I:I)</f>
        <v>0</v>
      </c>
      <c r="J20">
        <f>SUMIF('Raw scores'!$B:$B,$A20,'Raw scores'!J:J)</f>
        <v>0</v>
      </c>
      <c r="K20">
        <f>SUMIF('Raw scores'!$B:$B,$A20,'Raw scores'!K:K)</f>
        <v>0</v>
      </c>
      <c r="L20" t="str">
        <f t="shared" si="0"/>
        <v>&lt;tr align="center"&gt;  &lt;td&gt;John Rubinger&lt;/td&gt;&lt;td&gt;1&lt;/td&gt;&lt;td&gt;135&lt;/td&gt;&lt;td&gt;99&lt;/td&gt;&lt;td&gt;44&lt;/td&gt;&lt;td&gt;0&lt;/td&gt;&lt;td&gt;0&lt;/td&gt;&lt;td&gt;0&lt;/td&gt;&lt;td&gt;0&lt;/td&gt;&lt;td&gt;0&lt;/td&gt;&lt;td&gt;0&lt;/td&gt;</v>
      </c>
    </row>
    <row r="21" spans="1:12">
      <c r="A21" t="s">
        <v>65</v>
      </c>
      <c r="B21">
        <f>COUNTIF('Raw scores'!$B:$B,$A21)</f>
        <v>4</v>
      </c>
      <c r="C21" s="6">
        <f>AVERAGEIF('Raw scores'!$B:$B,$A21,'Raw scores'!C:C)</f>
        <v>102.25</v>
      </c>
      <c r="D21" s="6">
        <f>AVERAGEIF('Raw scores'!$B:$B,$A21,'Raw scores'!D:D)</f>
        <v>96.5</v>
      </c>
      <c r="E21" s="6">
        <f>AVERAGEIF('Raw scores'!$B:$B,$A21,'Raw scores'!E:E)</f>
        <v>35.5</v>
      </c>
      <c r="F21">
        <f>SUMIF('Raw scores'!$B:$B,$A21,'Raw scores'!F:F)</f>
        <v>0</v>
      </c>
      <c r="G21">
        <f>SUMIF('Raw scores'!$B:$B,$A21,'Raw scores'!G:G)</f>
        <v>0</v>
      </c>
      <c r="H21">
        <f>SUMIF('Raw scores'!$B:$B,$A21,'Raw scores'!H:H)</f>
        <v>0</v>
      </c>
      <c r="I21">
        <f>SUMIF('Raw scores'!$B:$B,$A21,'Raw scores'!I:I)</f>
        <v>0</v>
      </c>
      <c r="J21">
        <f>SUMIF('Raw scores'!$B:$B,$A21,'Raw scores'!J:J)</f>
        <v>1</v>
      </c>
      <c r="K21">
        <f>SUMIF('Raw scores'!$B:$B,$A21,'Raw scores'!K:K)</f>
        <v>0</v>
      </c>
      <c r="L21" t="str">
        <f t="shared" si="0"/>
        <v>&lt;tr align="center"&gt;  &lt;td&gt;Ken Gardiner&lt;/td&gt;&lt;td&gt;4&lt;/td&gt;&lt;td&gt;102&lt;/td&gt;&lt;td&gt;97&lt;/td&gt;&lt;td&gt;36&lt;/td&gt;&lt;td&gt;0&lt;/td&gt;&lt;td&gt;0&lt;/td&gt;&lt;td&gt;0&lt;/td&gt;&lt;td&gt;0&lt;/td&gt;&lt;td&gt;1&lt;/td&gt;&lt;td&gt;0&lt;/td&gt;</v>
      </c>
    </row>
    <row r="22" spans="1:12">
      <c r="A22" t="s">
        <v>72</v>
      </c>
      <c r="B22">
        <f>COUNTIF('Raw scores'!$B:$B,$A22)</f>
        <v>1</v>
      </c>
      <c r="C22" s="6">
        <f>AVERAGEIF('Raw scores'!$B:$B,$A22,'Raw scores'!C:C)</f>
        <v>99</v>
      </c>
      <c r="D22" s="6">
        <f>AVERAGEIF('Raw scores'!$B:$B,$A22,'Raw scores'!D:D)</f>
        <v>90</v>
      </c>
      <c r="E22" s="6">
        <f>AVERAGEIF('Raw scores'!$B:$B,$A22,'Raw scores'!E:E)</f>
        <v>33</v>
      </c>
      <c r="F22">
        <f>SUMIF('Raw scores'!$B:$B,$A22,'Raw scores'!F:F)</f>
        <v>0</v>
      </c>
      <c r="G22">
        <f>SUMIF('Raw scores'!$B:$B,$A22,'Raw scores'!G:G)</f>
        <v>0</v>
      </c>
      <c r="H22">
        <f>SUMIF('Raw scores'!$B:$B,$A22,'Raw scores'!H:H)</f>
        <v>0</v>
      </c>
      <c r="I22">
        <f>SUMIF('Raw scores'!$B:$B,$A22,'Raw scores'!I:I)</f>
        <v>0</v>
      </c>
      <c r="J22">
        <f>SUMIF('Raw scores'!$B:$B,$A22,'Raw scores'!J:J)</f>
        <v>0</v>
      </c>
      <c r="K22">
        <f>SUMIF('Raw scores'!$B:$B,$A22,'Raw scores'!K:K)</f>
        <v>0</v>
      </c>
      <c r="L22" t="str">
        <f t="shared" si="0"/>
        <v>&lt;tr align="center"&gt;  &lt;td&gt;Ken Howard&lt;/td&gt;&lt;td&gt;1&lt;/td&gt;&lt;td&gt;99&lt;/td&gt;&lt;td&gt;90&lt;/td&gt;&lt;td&gt;33&lt;/td&gt;&lt;td&gt;0&lt;/td&gt;&lt;td&gt;0&lt;/td&gt;&lt;td&gt;0&lt;/td&gt;&lt;td&gt;0&lt;/td&gt;&lt;td&gt;0&lt;/td&gt;&lt;td&gt;0&lt;/td&gt;</v>
      </c>
    </row>
    <row r="23" spans="1:12">
      <c r="A23" t="s">
        <v>70</v>
      </c>
      <c r="B23">
        <f>COUNTIF('Raw scores'!$B:$B,$A23)</f>
        <v>1</v>
      </c>
      <c r="C23" s="6">
        <f>AVERAGEIF('Raw scores'!$B:$B,$A23,'Raw scores'!C:C)</f>
        <v>97</v>
      </c>
      <c r="D23" s="6">
        <f>AVERAGEIF('Raw scores'!$B:$B,$A23,'Raw scores'!D:D)</f>
        <v>88</v>
      </c>
      <c r="E23" s="6">
        <f>AVERAGEIF('Raw scores'!$B:$B,$A23,'Raw scores'!E:E)</f>
        <v>34</v>
      </c>
      <c r="F23">
        <f>SUMIF('Raw scores'!$B:$B,$A23,'Raw scores'!F:F)</f>
        <v>0</v>
      </c>
      <c r="G23">
        <f>SUMIF('Raw scores'!$B:$B,$A23,'Raw scores'!G:G)</f>
        <v>0</v>
      </c>
      <c r="H23">
        <f>SUMIF('Raw scores'!$B:$B,$A23,'Raw scores'!H:H)</f>
        <v>0</v>
      </c>
      <c r="I23">
        <f>SUMIF('Raw scores'!$B:$B,$A23,'Raw scores'!I:I)</f>
        <v>0</v>
      </c>
      <c r="J23">
        <f>SUMIF('Raw scores'!$B:$B,$A23,'Raw scores'!J:J)</f>
        <v>0</v>
      </c>
      <c r="K23">
        <f>SUMIF('Raw scores'!$B:$B,$A23,'Raw scores'!K:K)</f>
        <v>0</v>
      </c>
      <c r="L23" t="str">
        <f t="shared" si="0"/>
        <v>&lt;tr align="center"&gt;  &lt;td&gt;Ken McDonald&lt;/td&gt;&lt;td&gt;1&lt;/td&gt;&lt;td&gt;97&lt;/td&gt;&lt;td&gt;88&lt;/td&gt;&lt;td&gt;34&lt;/td&gt;&lt;td&gt;0&lt;/td&gt;&lt;td&gt;0&lt;/td&gt;&lt;td&gt;0&lt;/td&gt;&lt;td&gt;0&lt;/td&gt;&lt;td&gt;0&lt;/td&gt;&lt;td&gt;0&lt;/td&gt;</v>
      </c>
    </row>
    <row r="24" spans="1:12">
      <c r="A24" t="s">
        <v>71</v>
      </c>
      <c r="B24">
        <f>COUNTIF('Raw scores'!$B:$B,$A24)</f>
        <v>1</v>
      </c>
      <c r="C24" s="6">
        <f>AVERAGEIF('Raw scores'!$B:$B,$A24,'Raw scores'!C:C)</f>
        <v>98</v>
      </c>
      <c r="D24" s="6">
        <f>AVERAGEIF('Raw scores'!$B:$B,$A24,'Raw scores'!D:D)</f>
        <v>82</v>
      </c>
      <c r="E24" s="6">
        <f>AVERAGEIF('Raw scores'!$B:$B,$A24,'Raw scores'!E:E)</f>
        <v>33</v>
      </c>
      <c r="F24">
        <f>SUMIF('Raw scores'!$B:$B,$A24,'Raw scores'!F:F)</f>
        <v>0</v>
      </c>
      <c r="G24">
        <f>SUMIF('Raw scores'!$B:$B,$A24,'Raw scores'!G:G)</f>
        <v>0</v>
      </c>
      <c r="H24">
        <f>SUMIF('Raw scores'!$B:$B,$A24,'Raw scores'!H:H)</f>
        <v>0</v>
      </c>
      <c r="I24">
        <f>SUMIF('Raw scores'!$B:$B,$A24,'Raw scores'!I:I)</f>
        <v>0</v>
      </c>
      <c r="J24">
        <f>SUMIF('Raw scores'!$B:$B,$A24,'Raw scores'!J:J)</f>
        <v>0</v>
      </c>
      <c r="K24">
        <f>SUMIF('Raw scores'!$B:$B,$A24,'Raw scores'!K:K)</f>
        <v>0</v>
      </c>
      <c r="L24" t="str">
        <f t="shared" si="0"/>
        <v>&lt;tr align="center"&gt;  &lt;td&gt;Larry Buckler&lt;/td&gt;&lt;td&gt;1&lt;/td&gt;&lt;td&gt;98&lt;/td&gt;&lt;td&gt;82&lt;/td&gt;&lt;td&gt;33&lt;/td&gt;&lt;td&gt;0&lt;/td&gt;&lt;td&gt;0&lt;/td&gt;&lt;td&gt;0&lt;/td&gt;&lt;td&gt;0&lt;/td&gt;&lt;td&gt;0&lt;/td&gt;&lt;td&gt;0&lt;/td&gt;</v>
      </c>
    </row>
    <row r="25" spans="1:12">
      <c r="A25" t="s">
        <v>52</v>
      </c>
      <c r="B25">
        <f>COUNTIF('Raw scores'!$B:$B,$A25)</f>
        <v>1</v>
      </c>
      <c r="C25" s="6">
        <f>AVERAGEIF('Raw scores'!$B:$B,$A25,'Raw scores'!C:C)</f>
        <v>117</v>
      </c>
      <c r="D25" s="6">
        <f>AVERAGEIF('Raw scores'!$B:$B,$A25,'Raw scores'!D:D)</f>
        <v>79</v>
      </c>
      <c r="E25" s="6">
        <f>AVERAGEIF('Raw scores'!$B:$B,$A25,'Raw scores'!E:E)</f>
        <v>37</v>
      </c>
      <c r="F25">
        <f>SUMIF('Raw scores'!$B:$B,$A25,'Raw scores'!F:F)</f>
        <v>0</v>
      </c>
      <c r="G25">
        <f>SUMIF('Raw scores'!$B:$B,$A25,'Raw scores'!G:G)</f>
        <v>0</v>
      </c>
      <c r="H25">
        <f>SUMIF('Raw scores'!$B:$B,$A25,'Raw scores'!H:H)</f>
        <v>0</v>
      </c>
      <c r="I25">
        <f>SUMIF('Raw scores'!$B:$B,$A25,'Raw scores'!I:I)</f>
        <v>0</v>
      </c>
      <c r="J25">
        <f>SUMIF('Raw scores'!$B:$B,$A25,'Raw scores'!J:J)</f>
        <v>0</v>
      </c>
      <c r="K25">
        <f>SUMIF('Raw scores'!$B:$B,$A25,'Raw scores'!K:K)</f>
        <v>0</v>
      </c>
      <c r="L25" t="str">
        <f t="shared" si="0"/>
        <v>&lt;tr align="center"&gt;  &lt;td&gt;Malcolm Cook&lt;/td&gt;&lt;td&gt;1&lt;/td&gt;&lt;td&gt;117&lt;/td&gt;&lt;td&gt;79&lt;/td&gt;&lt;td&gt;37&lt;/td&gt;&lt;td&gt;0&lt;/td&gt;&lt;td&gt;0&lt;/td&gt;&lt;td&gt;0&lt;/td&gt;&lt;td&gt;0&lt;/td&gt;&lt;td&gt;0&lt;/td&gt;&lt;td&gt;0&lt;/td&gt;</v>
      </c>
    </row>
    <row r="26" spans="1:12">
      <c r="A26" t="s">
        <v>20</v>
      </c>
      <c r="B26">
        <f>COUNTIF('Raw scores'!$B:$B,$A26)</f>
        <v>6</v>
      </c>
      <c r="C26" s="6">
        <f>AVERAGEIF('Raw scores'!$B:$B,$A26,'Raw scores'!C:C)</f>
        <v>89.166666666666671</v>
      </c>
      <c r="D26" s="6">
        <f>AVERAGEIF('Raw scores'!$B:$B,$A26,'Raw scores'!D:D)</f>
        <v>88.666666666666671</v>
      </c>
      <c r="E26" s="6">
        <f>AVERAGEIF('Raw scores'!$B:$B,$A26,'Raw scores'!E:E)</f>
        <v>32.333333333333336</v>
      </c>
      <c r="F26">
        <f>SUMIF('Raw scores'!$B:$B,$A26,'Raw scores'!F:F)</f>
        <v>3</v>
      </c>
      <c r="G26">
        <f>SUMIF('Raw scores'!$B:$B,$A26,'Raw scores'!G:G)</f>
        <v>0</v>
      </c>
      <c r="H26">
        <f>SUMIF('Raw scores'!$B:$B,$A26,'Raw scores'!H:H)</f>
        <v>2</v>
      </c>
      <c r="I26">
        <f>SUMIF('Raw scores'!$B:$B,$A26,'Raw scores'!I:I)</f>
        <v>0</v>
      </c>
      <c r="J26">
        <f>SUMIF('Raw scores'!$B:$B,$A26,'Raw scores'!J:J)</f>
        <v>0</v>
      </c>
      <c r="K26">
        <f>SUMIF('Raw scores'!$B:$B,$A26,'Raw scores'!K:K)</f>
        <v>1</v>
      </c>
      <c r="L26" t="str">
        <f t="shared" si="0"/>
        <v>&lt;tr align="center"&gt;  &lt;td&gt;Mark Henderson&lt;/td&gt;&lt;td&gt;6&lt;/td&gt;&lt;td&gt;89&lt;/td&gt;&lt;td&gt;89&lt;/td&gt;&lt;td&gt;32&lt;/td&gt;&lt;td&gt;3&lt;/td&gt;&lt;td&gt;0&lt;/td&gt;&lt;td&gt;2&lt;/td&gt;&lt;td&gt;0&lt;/td&gt;&lt;td&gt;0&lt;/td&gt;&lt;td&gt;1&lt;/td&gt;</v>
      </c>
    </row>
    <row r="27" spans="1:12">
      <c r="A27" t="s">
        <v>64</v>
      </c>
      <c r="B27">
        <f>COUNTIF('Raw scores'!$B:$B,$A27)</f>
        <v>1</v>
      </c>
      <c r="C27" s="6">
        <f>AVERAGEIF('Raw scores'!$B:$B,$A27,'Raw scores'!C:C)</f>
        <v>96</v>
      </c>
      <c r="D27" s="6">
        <f>AVERAGEIF('Raw scores'!$B:$B,$A27,'Raw scores'!D:D)</f>
        <v>95</v>
      </c>
      <c r="E27" s="6">
        <f>AVERAGEIF('Raw scores'!$B:$B,$A27,'Raw scores'!E:E)</f>
        <v>34</v>
      </c>
      <c r="F27">
        <f>SUMIF('Raw scores'!$B:$B,$A27,'Raw scores'!F:F)</f>
        <v>0</v>
      </c>
      <c r="G27">
        <f>SUMIF('Raw scores'!$B:$B,$A27,'Raw scores'!G:G)</f>
        <v>0</v>
      </c>
      <c r="H27">
        <f>SUMIF('Raw scores'!$B:$B,$A27,'Raw scores'!H:H)</f>
        <v>0</v>
      </c>
      <c r="I27">
        <f>SUMIF('Raw scores'!$B:$B,$A27,'Raw scores'!I:I)</f>
        <v>0</v>
      </c>
      <c r="J27">
        <f>SUMIF('Raw scores'!$B:$B,$A27,'Raw scores'!J:J)</f>
        <v>0</v>
      </c>
      <c r="K27">
        <f>SUMIF('Raw scores'!$B:$B,$A27,'Raw scores'!K:K)</f>
        <v>1</v>
      </c>
      <c r="L27" t="str">
        <f t="shared" si="0"/>
        <v>&lt;tr align="center"&gt;  &lt;td&gt;Murray&lt;/td&gt;&lt;td&gt;1&lt;/td&gt;&lt;td&gt;96&lt;/td&gt;&lt;td&gt;95&lt;/td&gt;&lt;td&gt;34&lt;/td&gt;&lt;td&gt;0&lt;/td&gt;&lt;td&gt;0&lt;/td&gt;&lt;td&gt;0&lt;/td&gt;&lt;td&gt;0&lt;/td&gt;&lt;td&gt;0&lt;/td&gt;&lt;td&gt;1&lt;/td&gt;</v>
      </c>
    </row>
    <row r="28" spans="1:12">
      <c r="A28" t="s">
        <v>24</v>
      </c>
      <c r="B28">
        <f>COUNTIF('Raw scores'!$B:$B,$A28)</f>
        <v>5</v>
      </c>
      <c r="C28" s="6">
        <f>AVERAGEIF('Raw scores'!$B:$B,$A28,'Raw scores'!C:C)</f>
        <v>102.2</v>
      </c>
      <c r="D28" s="6">
        <f>AVERAGEIF('Raw scores'!$B:$B,$A28,'Raw scores'!D:D)</f>
        <v>89.8</v>
      </c>
      <c r="E28" s="6">
        <f>AVERAGEIF('Raw scores'!$B:$B,$A28,'Raw scores'!E:E)</f>
        <v>35.6</v>
      </c>
      <c r="F28">
        <f>SUMIF('Raw scores'!$B:$B,$A28,'Raw scores'!F:F)</f>
        <v>0</v>
      </c>
      <c r="G28">
        <f>SUMIF('Raw scores'!$B:$B,$A28,'Raw scores'!G:G)</f>
        <v>1</v>
      </c>
      <c r="H28">
        <f>SUMIF('Raw scores'!$B:$B,$A28,'Raw scores'!H:H)</f>
        <v>0</v>
      </c>
      <c r="I28">
        <f>SUMIF('Raw scores'!$B:$B,$A28,'Raw scores'!I:I)</f>
        <v>0</v>
      </c>
      <c r="J28">
        <f>SUMIF('Raw scores'!$B:$B,$A28,'Raw scores'!J:J)</f>
        <v>0</v>
      </c>
      <c r="K28">
        <f>SUMIF('Raw scores'!$B:$B,$A28,'Raw scores'!K:K)</f>
        <v>1</v>
      </c>
      <c r="L28" t="str">
        <f t="shared" si="0"/>
        <v>&lt;tr align="center"&gt;  &lt;td&gt;Peter Henderson&lt;/td&gt;&lt;td&gt;5&lt;/td&gt;&lt;td&gt;102&lt;/td&gt;&lt;td&gt;90&lt;/td&gt;&lt;td&gt;36&lt;/td&gt;&lt;td&gt;0&lt;/td&gt;&lt;td&gt;1&lt;/td&gt;&lt;td&gt;0&lt;/td&gt;&lt;td&gt;0&lt;/td&gt;&lt;td&gt;0&lt;/td&gt;&lt;td&gt;1&lt;/td&gt;</v>
      </c>
    </row>
    <row r="29" spans="1:12">
      <c r="A29" t="s">
        <v>69</v>
      </c>
      <c r="B29">
        <f>COUNTIF('Raw scores'!$B:$B,$A29)</f>
        <v>1</v>
      </c>
      <c r="C29" s="6">
        <f>AVERAGEIF('Raw scores'!$B:$B,$A29,'Raw scores'!C:C)</f>
        <v>89</v>
      </c>
      <c r="D29" s="6">
        <f>AVERAGEIF('Raw scores'!$B:$B,$A29,'Raw scores'!D:D)</f>
        <v>86</v>
      </c>
      <c r="E29" s="6">
        <f>AVERAGEIF('Raw scores'!$B:$B,$A29,'Raw scores'!E:E)</f>
        <v>30</v>
      </c>
      <c r="F29">
        <f>SUMIF('Raw scores'!$B:$B,$A29,'Raw scores'!F:F)</f>
        <v>0</v>
      </c>
      <c r="G29">
        <f>SUMIF('Raw scores'!$B:$B,$A29,'Raw scores'!G:G)</f>
        <v>0</v>
      </c>
      <c r="H29">
        <f>SUMIF('Raw scores'!$B:$B,$A29,'Raw scores'!H:H)</f>
        <v>0</v>
      </c>
      <c r="I29">
        <f>SUMIF('Raw scores'!$B:$B,$A29,'Raw scores'!I:I)</f>
        <v>0</v>
      </c>
      <c r="J29">
        <f>SUMIF('Raw scores'!$B:$B,$A29,'Raw scores'!J:J)</f>
        <v>0</v>
      </c>
      <c r="K29">
        <f>SUMIF('Raw scores'!$B:$B,$A29,'Raw scores'!K:K)</f>
        <v>0</v>
      </c>
      <c r="L29" t="str">
        <f t="shared" si="0"/>
        <v>&lt;tr align="center"&gt;  &lt;td&gt;Phil Henderson&lt;/td&gt;&lt;td&gt;1&lt;/td&gt;&lt;td&gt;89&lt;/td&gt;&lt;td&gt;86&lt;/td&gt;&lt;td&gt;30&lt;/td&gt;&lt;td&gt;0&lt;/td&gt;&lt;td&gt;0&lt;/td&gt;&lt;td&gt;0&lt;/td&gt;&lt;td&gt;0&lt;/td&gt;&lt;td&gt;0&lt;/td&gt;&lt;td&gt;0&lt;/td&gt;</v>
      </c>
    </row>
    <row r="30" spans="1:12">
      <c r="A30" t="s">
        <v>67</v>
      </c>
      <c r="B30">
        <f>COUNTIF('Raw scores'!$B:$B,$A30)</f>
        <v>3</v>
      </c>
      <c r="C30" s="6">
        <f>AVERAGEIF('Raw scores'!$B:$B,$A30,'Raw scores'!C:C)</f>
        <v>107</v>
      </c>
      <c r="D30" s="6">
        <f>AVERAGEIF('Raw scores'!$B:$B,$A30,'Raw scores'!D:D)</f>
        <v>88.666666666666671</v>
      </c>
      <c r="E30" s="6">
        <f>AVERAGEIF('Raw scores'!$B:$B,$A30,'Raw scores'!E:E)</f>
        <v>38.333333333333336</v>
      </c>
      <c r="F30">
        <f>SUMIF('Raw scores'!$B:$B,$A30,'Raw scores'!F:F)</f>
        <v>0</v>
      </c>
      <c r="G30">
        <f>SUMIF('Raw scores'!$B:$B,$A30,'Raw scores'!G:G)</f>
        <v>0</v>
      </c>
      <c r="H30">
        <f>SUMIF('Raw scores'!$B:$B,$A30,'Raw scores'!H:H)</f>
        <v>0</v>
      </c>
      <c r="I30">
        <f>SUMIF('Raw scores'!$B:$B,$A30,'Raw scores'!I:I)</f>
        <v>0</v>
      </c>
      <c r="J30">
        <f>SUMIF('Raw scores'!$B:$B,$A30,'Raw scores'!J:J)</f>
        <v>0</v>
      </c>
      <c r="K30">
        <f>SUMIF('Raw scores'!$B:$B,$A30,'Raw scores'!K:K)</f>
        <v>1</v>
      </c>
      <c r="L30" t="str">
        <f t="shared" si="0"/>
        <v>&lt;tr align="center"&gt;  &lt;td&gt;Ray Girouard&lt;/td&gt;&lt;td&gt;3&lt;/td&gt;&lt;td&gt;107&lt;/td&gt;&lt;td&gt;89&lt;/td&gt;&lt;td&gt;38&lt;/td&gt;&lt;td&gt;0&lt;/td&gt;&lt;td&gt;0&lt;/td&gt;&lt;td&gt;0&lt;/td&gt;&lt;td&gt;0&lt;/td&gt;&lt;td&gt;0&lt;/td&gt;&lt;td&gt;1&lt;/td&gt;</v>
      </c>
    </row>
    <row r="31" spans="1:12">
      <c r="A31" t="s">
        <v>35</v>
      </c>
      <c r="B31">
        <f>COUNTIF('Raw scores'!$B:$B,$A31)</f>
        <v>5</v>
      </c>
      <c r="C31" s="6">
        <f>AVERAGEIF('Raw scores'!$B:$B,$A31,'Raw scores'!C:C)</f>
        <v>110</v>
      </c>
      <c r="D31" s="6">
        <f>AVERAGEIF('Raw scores'!$B:$B,$A31,'Raw scores'!D:D)</f>
        <v>90.2</v>
      </c>
      <c r="E31" s="6">
        <f>AVERAGEIF('Raw scores'!$B:$B,$A31,'Raw scores'!E:E)</f>
        <v>39</v>
      </c>
      <c r="F31">
        <f>SUMIF('Raw scores'!$B:$B,$A31,'Raw scores'!F:F)</f>
        <v>0</v>
      </c>
      <c r="G31">
        <f>SUMIF('Raw scores'!$B:$B,$A31,'Raw scores'!G:G)</f>
        <v>1</v>
      </c>
      <c r="H31">
        <f>SUMIF('Raw scores'!$B:$B,$A31,'Raw scores'!H:H)</f>
        <v>0</v>
      </c>
      <c r="I31">
        <f>SUMIF('Raw scores'!$B:$B,$A31,'Raw scores'!I:I)</f>
        <v>1</v>
      </c>
      <c r="J31">
        <f>SUMIF('Raw scores'!$B:$B,$A31,'Raw scores'!J:J)</f>
        <v>0</v>
      </c>
      <c r="K31">
        <f>SUMIF('Raw scores'!$B:$B,$A31,'Raw scores'!K:K)</f>
        <v>0</v>
      </c>
      <c r="L31" t="str">
        <f t="shared" si="0"/>
        <v>&lt;tr align="center"&gt;  &lt;td&gt;Rick Deveau&lt;/td&gt;&lt;td&gt;5&lt;/td&gt;&lt;td&gt;110&lt;/td&gt;&lt;td&gt;90&lt;/td&gt;&lt;td&gt;39&lt;/td&gt;&lt;td&gt;0&lt;/td&gt;&lt;td&gt;1&lt;/td&gt;&lt;td&gt;0&lt;/td&gt;&lt;td&gt;1&lt;/td&gt;&lt;td&gt;0&lt;/td&gt;&lt;td&gt;0&lt;/td&gt;</v>
      </c>
    </row>
    <row r="32" spans="1:12">
      <c r="A32" t="s">
        <v>33</v>
      </c>
      <c r="B32">
        <f>COUNTIF('Raw scores'!$B:$B,$A32)</f>
        <v>6</v>
      </c>
      <c r="C32" s="6">
        <f>AVERAGEIF('Raw scores'!$B:$B,$A32,'Raw scores'!C:C)</f>
        <v>94.166666666666671</v>
      </c>
      <c r="D32" s="6">
        <f>AVERAGEIF('Raw scores'!$B:$B,$A32,'Raw scores'!D:D)</f>
        <v>87.166666666666671</v>
      </c>
      <c r="E32" s="6">
        <f>AVERAGEIF('Raw scores'!$B:$B,$A32,'Raw scores'!E:E)</f>
        <v>34.333333333333336</v>
      </c>
      <c r="F32">
        <f>SUMIF('Raw scores'!$B:$B,$A32,'Raw scores'!F:F)</f>
        <v>1</v>
      </c>
      <c r="G32">
        <f>SUMIF('Raw scores'!$B:$B,$A32,'Raw scores'!G:G)</f>
        <v>2</v>
      </c>
      <c r="H32">
        <f>SUMIF('Raw scores'!$B:$B,$A32,'Raw scores'!H:H)</f>
        <v>0</v>
      </c>
      <c r="I32">
        <f>SUMIF('Raw scores'!$B:$B,$A32,'Raw scores'!I:I)</f>
        <v>0</v>
      </c>
      <c r="J32">
        <f>SUMIF('Raw scores'!$B:$B,$A32,'Raw scores'!J:J)</f>
        <v>0</v>
      </c>
      <c r="K32">
        <f>SUMIF('Raw scores'!$B:$B,$A32,'Raw scores'!K:K)</f>
        <v>0</v>
      </c>
      <c r="L32" t="str">
        <f t="shared" si="0"/>
        <v>&lt;tr align="center"&gt;  &lt;td&gt;Rob Power&lt;/td&gt;&lt;td&gt;6&lt;/td&gt;&lt;td&gt;94&lt;/td&gt;&lt;td&gt;87&lt;/td&gt;&lt;td&gt;34&lt;/td&gt;&lt;td&gt;1&lt;/td&gt;&lt;td&gt;2&lt;/td&gt;&lt;td&gt;0&lt;/td&gt;&lt;td&gt;0&lt;/td&gt;&lt;td&gt;0&lt;/td&gt;&lt;td&gt;0&lt;/td&gt;</v>
      </c>
    </row>
    <row r="33" spans="1:12">
      <c r="A33" t="s">
        <v>18</v>
      </c>
      <c r="B33">
        <f>COUNTIF('Raw scores'!$B:$B,$A33)</f>
        <v>5</v>
      </c>
      <c r="C33" s="6">
        <f>AVERAGEIF('Raw scores'!$B:$B,$A33,'Raw scores'!C:C)</f>
        <v>93</v>
      </c>
      <c r="D33" s="6">
        <f>AVERAGEIF('Raw scores'!$B:$B,$A33,'Raw scores'!D:D)</f>
        <v>92.25</v>
      </c>
      <c r="E33" s="6">
        <f>AVERAGEIF('Raw scores'!$B:$B,$A33,'Raw scores'!E:E)</f>
        <v>32.5</v>
      </c>
      <c r="F33">
        <f>SUMIF('Raw scores'!$B:$B,$A33,'Raw scores'!F:F)</f>
        <v>0</v>
      </c>
      <c r="G33">
        <f>SUMIF('Raw scores'!$B:$B,$A33,'Raw scores'!G:G)</f>
        <v>0</v>
      </c>
      <c r="H33">
        <f>SUMIF('Raw scores'!$B:$B,$A33,'Raw scores'!H:H)</f>
        <v>1</v>
      </c>
      <c r="I33">
        <f>SUMIF('Raw scores'!$B:$B,$A33,'Raw scores'!I:I)</f>
        <v>0</v>
      </c>
      <c r="J33">
        <f>SUMIF('Raw scores'!$B:$B,$A33,'Raw scores'!J:J)</f>
        <v>1</v>
      </c>
      <c r="K33">
        <f>SUMIF('Raw scores'!$B:$B,$A33,'Raw scores'!K:K)</f>
        <v>0</v>
      </c>
      <c r="L33" t="str">
        <f t="shared" si="0"/>
        <v>&lt;tr align="center"&gt;  &lt;td&gt;Shane Jackson&lt;/td&gt;&lt;td&gt;5&lt;/td&gt;&lt;td&gt;93&lt;/td&gt;&lt;td&gt;92&lt;/td&gt;&lt;td&gt;33&lt;/td&gt;&lt;td&gt;0&lt;/td&gt;&lt;td&gt;0&lt;/td&gt;&lt;td&gt;1&lt;/td&gt;&lt;td&gt;0&lt;/td&gt;&lt;td&gt;1&lt;/td&gt;&lt;td&gt;0&lt;/td&gt;</v>
      </c>
    </row>
    <row r="34" spans="1:12">
      <c r="A34" t="s">
        <v>51</v>
      </c>
      <c r="B34">
        <f>COUNTIF('Raw scores'!$B:$B,$A34)</f>
        <v>1</v>
      </c>
      <c r="C34" s="6">
        <f>AVERAGEIF('Raw scores'!$B:$B,$A34,'Raw scores'!C:C)</f>
        <v>124</v>
      </c>
      <c r="D34" s="6">
        <f>AVERAGEIF('Raw scores'!$B:$B,$A34,'Raw scores'!D:D)</f>
        <v>87</v>
      </c>
      <c r="E34" s="6">
        <f>AVERAGEIF('Raw scores'!$B:$B,$A34,'Raw scores'!E:E)</f>
        <v>43</v>
      </c>
      <c r="F34">
        <f>SUMIF('Raw scores'!$B:$B,$A34,'Raw scores'!F:F)</f>
        <v>0</v>
      </c>
      <c r="G34">
        <f>SUMIF('Raw scores'!$B:$B,$A34,'Raw scores'!G:G)</f>
        <v>0</v>
      </c>
      <c r="H34">
        <f>SUMIF('Raw scores'!$B:$B,$A34,'Raw scores'!H:H)</f>
        <v>0</v>
      </c>
      <c r="I34">
        <f>SUMIF('Raw scores'!$B:$B,$A34,'Raw scores'!I:I)</f>
        <v>0</v>
      </c>
      <c r="J34">
        <f>SUMIF('Raw scores'!$B:$B,$A34,'Raw scores'!J:J)</f>
        <v>0</v>
      </c>
      <c r="K34">
        <f>SUMIF('Raw scores'!$B:$B,$A34,'Raw scores'!K:K)</f>
        <v>0</v>
      </c>
      <c r="L34" t="str">
        <f t="shared" si="0"/>
        <v>&lt;tr align="center"&gt;  &lt;td&gt;Steve Farmer&lt;/td&gt;&lt;td&gt;1&lt;/td&gt;&lt;td&gt;124&lt;/td&gt;&lt;td&gt;87&lt;/td&gt;&lt;td&gt;43&lt;/td&gt;&lt;td&gt;0&lt;/td&gt;&lt;td&gt;0&lt;/td&gt;&lt;td&gt;0&lt;/td&gt;&lt;td&gt;0&lt;/td&gt;&lt;td&gt;0&lt;/td&gt;&lt;td&gt;0&lt;/td&gt;</v>
      </c>
    </row>
    <row r="35" spans="1:12">
      <c r="A35" t="s">
        <v>34</v>
      </c>
      <c r="B35">
        <f>COUNTIF('Raw scores'!$B:$B,$A35)</f>
        <v>2</v>
      </c>
      <c r="C35" s="6">
        <f>AVERAGEIF('Raw scores'!$B:$B,$A35,'Raw scores'!C:C)</f>
        <v>99</v>
      </c>
      <c r="D35" s="6">
        <f>AVERAGEIF('Raw scores'!$B:$B,$A35,'Raw scores'!D:D)</f>
        <v>87</v>
      </c>
      <c r="E35" s="6">
        <f>AVERAGEIF('Raw scores'!$B:$B,$A35,'Raw scores'!E:E)</f>
        <v>33</v>
      </c>
      <c r="F35">
        <f>SUMIF('Raw scores'!$B:$B,$A35,'Raw scores'!F:F)</f>
        <v>0</v>
      </c>
      <c r="G35">
        <f>SUMIF('Raw scores'!$B:$B,$A35,'Raw scores'!G:G)</f>
        <v>0</v>
      </c>
      <c r="H35">
        <f>SUMIF('Raw scores'!$B:$B,$A35,'Raw scores'!H:H)</f>
        <v>0</v>
      </c>
      <c r="I35">
        <f>SUMIF('Raw scores'!$B:$B,$A35,'Raw scores'!I:I)</f>
        <v>0</v>
      </c>
      <c r="J35">
        <f>SUMIF('Raw scores'!$B:$B,$A35,'Raw scores'!J:J)</f>
        <v>0</v>
      </c>
      <c r="K35">
        <f>SUMIF('Raw scores'!$B:$B,$A35,'Raw scores'!K:K)</f>
        <v>1</v>
      </c>
      <c r="L35" t="str">
        <f t="shared" si="0"/>
        <v>&lt;tr align="center"&gt;  &lt;td&gt;Steve Kerr&lt;/td&gt;&lt;td&gt;2&lt;/td&gt;&lt;td&gt;99&lt;/td&gt;&lt;td&gt;87&lt;/td&gt;&lt;td&gt;33&lt;/td&gt;&lt;td&gt;0&lt;/td&gt;&lt;td&gt;0&lt;/td&gt;&lt;td&gt;0&lt;/td&gt;&lt;td&gt;0&lt;/td&gt;&lt;td&gt;0&lt;/td&gt;&lt;td&gt;1&lt;/td&gt;</v>
      </c>
    </row>
    <row r="36" spans="1:12">
      <c r="A36" t="s">
        <v>75</v>
      </c>
      <c r="B36">
        <f>COUNTIF('Raw scores'!$B:$B,$A36)</f>
        <v>1</v>
      </c>
      <c r="C36" s="6">
        <f>AVERAGEIF('Raw scores'!$B:$B,$A36,'Raw scores'!C:C)</f>
        <v>120</v>
      </c>
      <c r="D36" s="6">
        <f>AVERAGEIF('Raw scores'!$B:$B,$A36,'Raw scores'!D:D)</f>
        <v>100</v>
      </c>
      <c r="E36" s="6">
        <f>AVERAGEIF('Raw scores'!$B:$B,$A36,'Raw scores'!E:E)</f>
        <v>38</v>
      </c>
      <c r="F36">
        <f>SUMIF('Raw scores'!$B:$B,$A36,'Raw scores'!F:F)</f>
        <v>0</v>
      </c>
      <c r="G36">
        <f>SUMIF('Raw scores'!$B:$B,$A36,'Raw scores'!G:G)</f>
        <v>0</v>
      </c>
      <c r="H36">
        <f>SUMIF('Raw scores'!$B:$B,$A36,'Raw scores'!H:H)</f>
        <v>0</v>
      </c>
      <c r="I36">
        <f>SUMIF('Raw scores'!$B:$B,$A36,'Raw scores'!I:I)</f>
        <v>0</v>
      </c>
      <c r="J36">
        <f>SUMIF('Raw scores'!$B:$B,$A36,'Raw scores'!J:J)</f>
        <v>0</v>
      </c>
      <c r="K36">
        <f>SUMIF('Raw scores'!$B:$B,$A36,'Raw scores'!K:K)</f>
        <v>0</v>
      </c>
      <c r="L36" t="str">
        <f t="shared" si="0"/>
        <v>&lt;tr align="center"&gt;  &lt;td&gt;Wendall Kerr&lt;/td&gt;&lt;td&gt;1&lt;/td&gt;&lt;td&gt;120&lt;/td&gt;&lt;td&gt;100&lt;/td&gt;&lt;td&gt;38&lt;/td&gt;&lt;td&gt;0&lt;/td&gt;&lt;td&gt;0&lt;/td&gt;&lt;td&gt;0&lt;/td&gt;&lt;td&gt;0&lt;/td&gt;&lt;td&gt;0&lt;/td&gt;&lt;td&gt;0&lt;/td&gt;</v>
      </c>
    </row>
    <row r="37" spans="1:12">
      <c r="A37" t="s">
        <v>27</v>
      </c>
      <c r="B37">
        <f>COUNTIF('Raw scores'!$B:$B,$A37)</f>
        <v>0</v>
      </c>
      <c r="C37" s="6" t="e">
        <f>AVERAGEIF('Raw scores'!$B:$B,$A37,'Raw scores'!C:C)</f>
        <v>#DIV/0!</v>
      </c>
      <c r="D37" s="6" t="e">
        <f>AVERAGEIF('Raw scores'!$B:$B,$A37,'Raw scores'!D:D)</f>
        <v>#DIV/0!</v>
      </c>
      <c r="E37" s="6" t="e">
        <f>AVERAGEIF('Raw scores'!$B:$B,$A37,'Raw scores'!E:E)</f>
        <v>#DIV/0!</v>
      </c>
      <c r="F37">
        <f>SUMIF('Raw scores'!$B:$B,$A37,'Raw scores'!F:F)</f>
        <v>0</v>
      </c>
      <c r="G37">
        <f>SUMIF('Raw scores'!$B:$B,$A37,'Raw scores'!G:G)</f>
        <v>0</v>
      </c>
      <c r="H37">
        <f>SUMIF('Raw scores'!$B:$B,$A37,'Raw scores'!H:H)</f>
        <v>0</v>
      </c>
      <c r="I37">
        <f>SUMIF('Raw scores'!$B:$B,$A37,'Raw scores'!I:I)</f>
        <v>0</v>
      </c>
      <c r="J37">
        <f>SUMIF('Raw scores'!$B:$B,$A37,'Raw scores'!J:J)</f>
        <v>0</v>
      </c>
      <c r="K37">
        <f>SUMIF('Raw scores'!$B:$B,$A37,'Raw scores'!K:K)</f>
        <v>0</v>
      </c>
      <c r="L37" t="e">
        <f t="shared" si="0"/>
        <v>#DIV/0!</v>
      </c>
    </row>
    <row r="38" spans="1:12">
      <c r="A38" t="s">
        <v>55</v>
      </c>
      <c r="B38">
        <f>COUNTIF('Raw scores'!$B:$B,$A38)</f>
        <v>0</v>
      </c>
      <c r="C38" s="6" t="e">
        <f>AVERAGEIF('Raw scores'!$B:$B,$A38,'Raw scores'!C:C)</f>
        <v>#DIV/0!</v>
      </c>
      <c r="D38" s="6" t="e">
        <f>AVERAGEIF('Raw scores'!$B:$B,$A38,'Raw scores'!D:D)</f>
        <v>#DIV/0!</v>
      </c>
      <c r="E38" s="6" t="e">
        <f>AVERAGEIF('Raw scores'!$B:$B,$A38,'Raw scores'!E:E)</f>
        <v>#DIV/0!</v>
      </c>
      <c r="F38">
        <f>SUMIF('Raw scores'!$B:$B,$A38,'Raw scores'!F:F)</f>
        <v>0</v>
      </c>
      <c r="G38">
        <f>SUMIF('Raw scores'!$B:$B,$A38,'Raw scores'!G:G)</f>
        <v>0</v>
      </c>
      <c r="H38">
        <f>SUMIF('Raw scores'!$B:$B,$A38,'Raw scores'!H:H)</f>
        <v>0</v>
      </c>
      <c r="I38">
        <f>SUMIF('Raw scores'!$B:$B,$A38,'Raw scores'!I:I)</f>
        <v>0</v>
      </c>
      <c r="J38">
        <f>SUMIF('Raw scores'!$B:$B,$A38,'Raw scores'!J:J)</f>
        <v>0</v>
      </c>
      <c r="K38">
        <f>SUMIF('Raw scores'!$B:$B,$A38,'Raw scores'!K:K)</f>
        <v>0</v>
      </c>
      <c r="L38" t="e">
        <f t="shared" si="0"/>
        <v>#DIV/0!</v>
      </c>
    </row>
    <row r="39" spans="1:12">
      <c r="A39" t="s">
        <v>50</v>
      </c>
      <c r="B39">
        <f>COUNTIF('Raw scores'!$B:$B,$A39)</f>
        <v>0</v>
      </c>
      <c r="C39" s="6" t="e">
        <f>AVERAGEIF('Raw scores'!$B:$B,$A39,'Raw scores'!C:C)</f>
        <v>#DIV/0!</v>
      </c>
      <c r="D39" s="6" t="e">
        <f>AVERAGEIF('Raw scores'!$B:$B,$A39,'Raw scores'!D:D)</f>
        <v>#DIV/0!</v>
      </c>
      <c r="E39" s="6" t="e">
        <f>AVERAGEIF('Raw scores'!$B:$B,$A39,'Raw scores'!E:E)</f>
        <v>#DIV/0!</v>
      </c>
      <c r="F39">
        <f>SUMIF('Raw scores'!$B:$B,$A39,'Raw scores'!F:F)</f>
        <v>0</v>
      </c>
      <c r="G39">
        <f>SUMIF('Raw scores'!$B:$B,$A39,'Raw scores'!G:G)</f>
        <v>0</v>
      </c>
      <c r="H39">
        <f>SUMIF('Raw scores'!$B:$B,$A39,'Raw scores'!H:H)</f>
        <v>0</v>
      </c>
      <c r="I39">
        <f>SUMIF('Raw scores'!$B:$B,$A39,'Raw scores'!I:I)</f>
        <v>0</v>
      </c>
      <c r="J39">
        <f>SUMIF('Raw scores'!$B:$B,$A39,'Raw scores'!J:J)</f>
        <v>0</v>
      </c>
      <c r="K39">
        <f>SUMIF('Raw scores'!$B:$B,$A39,'Raw scores'!K:K)</f>
        <v>0</v>
      </c>
      <c r="L39" t="e">
        <f t="shared" si="0"/>
        <v>#DIV/0!</v>
      </c>
    </row>
    <row r="40" spans="1:12">
      <c r="A40" t="s">
        <v>32</v>
      </c>
      <c r="B40">
        <f>COUNTIF('Raw scores'!$B:$B,$A40)</f>
        <v>0</v>
      </c>
      <c r="C40" s="6" t="e">
        <f>AVERAGEIF('Raw scores'!$B:$B,$A40,'Raw scores'!C:C)</f>
        <v>#DIV/0!</v>
      </c>
      <c r="D40" s="6" t="e">
        <f>AVERAGEIF('Raw scores'!$B:$B,$A40,'Raw scores'!D:D)</f>
        <v>#DIV/0!</v>
      </c>
      <c r="E40" s="6" t="e">
        <f>AVERAGEIF('Raw scores'!$B:$B,$A40,'Raw scores'!E:E)</f>
        <v>#DIV/0!</v>
      </c>
      <c r="F40">
        <f>SUMIF('Raw scores'!$B:$B,$A40,'Raw scores'!F:F)</f>
        <v>0</v>
      </c>
      <c r="G40">
        <f>SUMIF('Raw scores'!$B:$B,$A40,'Raw scores'!G:G)</f>
        <v>0</v>
      </c>
      <c r="H40">
        <f>SUMIF('Raw scores'!$B:$B,$A40,'Raw scores'!H:H)</f>
        <v>0</v>
      </c>
      <c r="I40">
        <f>SUMIF('Raw scores'!$B:$B,$A40,'Raw scores'!I:I)</f>
        <v>0</v>
      </c>
      <c r="J40">
        <f>SUMIF('Raw scores'!$B:$B,$A40,'Raw scores'!J:J)</f>
        <v>0</v>
      </c>
      <c r="K40">
        <f>SUMIF('Raw scores'!$B:$B,$A40,'Raw scores'!K:K)</f>
        <v>0</v>
      </c>
      <c r="L40" t="e">
        <f t="shared" si="0"/>
        <v>#DIV/0!</v>
      </c>
    </row>
    <row r="41" spans="1:12">
      <c r="A41" t="s">
        <v>16</v>
      </c>
      <c r="B41">
        <f>COUNTIF('Raw scores'!$B:$B,$A41)</f>
        <v>0</v>
      </c>
      <c r="C41" s="6" t="e">
        <f>AVERAGEIF('Raw scores'!$B:$B,$A41,'Raw scores'!C:C)</f>
        <v>#DIV/0!</v>
      </c>
      <c r="D41" s="6" t="e">
        <f>AVERAGEIF('Raw scores'!$B:$B,$A41,'Raw scores'!D:D)</f>
        <v>#DIV/0!</v>
      </c>
      <c r="E41" s="6" t="e">
        <f>AVERAGEIF('Raw scores'!$B:$B,$A41,'Raw scores'!E:E)</f>
        <v>#DIV/0!</v>
      </c>
      <c r="F41">
        <f>SUMIF('Raw scores'!$B:$B,$A41,'Raw scores'!F:F)</f>
        <v>0</v>
      </c>
      <c r="G41">
        <f>SUMIF('Raw scores'!$B:$B,$A41,'Raw scores'!G:G)</f>
        <v>0</v>
      </c>
      <c r="H41">
        <f>SUMIF('Raw scores'!$B:$B,$A41,'Raw scores'!H:H)</f>
        <v>0</v>
      </c>
      <c r="I41">
        <f>SUMIF('Raw scores'!$B:$B,$A41,'Raw scores'!I:I)</f>
        <v>0</v>
      </c>
      <c r="J41">
        <f>SUMIF('Raw scores'!$B:$B,$A41,'Raw scores'!J:J)</f>
        <v>0</v>
      </c>
      <c r="K41">
        <f>SUMIF('Raw scores'!$B:$B,$A41,'Raw scores'!K:K)</f>
        <v>0</v>
      </c>
      <c r="L41" t="e">
        <f t="shared" si="0"/>
        <v>#DIV/0!</v>
      </c>
    </row>
    <row r="42" spans="1:12">
      <c r="A42" t="s">
        <v>56</v>
      </c>
      <c r="B42">
        <f>COUNTIF('Raw scores'!$B:$B,$A42)</f>
        <v>0</v>
      </c>
      <c r="C42" s="6" t="e">
        <f>AVERAGEIF('Raw scores'!$B:$B,$A42,'Raw scores'!C:C)</f>
        <v>#DIV/0!</v>
      </c>
      <c r="D42" s="6" t="e">
        <f>AVERAGEIF('Raw scores'!$B:$B,$A42,'Raw scores'!D:D)</f>
        <v>#DIV/0!</v>
      </c>
      <c r="E42" s="6" t="e">
        <f>AVERAGEIF('Raw scores'!$B:$B,$A42,'Raw scores'!E:E)</f>
        <v>#DIV/0!</v>
      </c>
      <c r="F42">
        <f>SUMIF('Raw scores'!$B:$B,$A42,'Raw scores'!F:F)</f>
        <v>0</v>
      </c>
      <c r="G42">
        <f>SUMIF('Raw scores'!$B:$B,$A42,'Raw scores'!G:G)</f>
        <v>0</v>
      </c>
      <c r="H42">
        <f>SUMIF('Raw scores'!$B:$B,$A42,'Raw scores'!H:H)</f>
        <v>0</v>
      </c>
      <c r="I42">
        <f>SUMIF('Raw scores'!$B:$B,$A42,'Raw scores'!I:I)</f>
        <v>0</v>
      </c>
      <c r="J42">
        <f>SUMIF('Raw scores'!$B:$B,$A42,'Raw scores'!J:J)</f>
        <v>0</v>
      </c>
      <c r="K42">
        <f>SUMIF('Raw scores'!$B:$B,$A42,'Raw scores'!K:K)</f>
        <v>0</v>
      </c>
      <c r="L42" t="e">
        <f t="shared" si="0"/>
        <v>#DIV/0!</v>
      </c>
    </row>
    <row r="43" spans="1:12">
      <c r="A43" t="s">
        <v>46</v>
      </c>
      <c r="B43">
        <f>COUNTIF('Raw scores'!$B:$B,$A43)</f>
        <v>0</v>
      </c>
      <c r="C43" s="6" t="e">
        <f>AVERAGEIF('Raw scores'!$B:$B,$A43,'Raw scores'!C:C)</f>
        <v>#DIV/0!</v>
      </c>
      <c r="D43" s="6" t="e">
        <f>AVERAGEIF('Raw scores'!$B:$B,$A43,'Raw scores'!D:D)</f>
        <v>#DIV/0!</v>
      </c>
      <c r="E43" s="6" t="e">
        <f>AVERAGEIF('Raw scores'!$B:$B,$A43,'Raw scores'!E:E)</f>
        <v>#DIV/0!</v>
      </c>
      <c r="F43">
        <f>SUMIF('Raw scores'!$B:$B,$A43,'Raw scores'!F:F)</f>
        <v>0</v>
      </c>
      <c r="G43">
        <f>SUMIF('Raw scores'!$B:$B,$A43,'Raw scores'!G:G)</f>
        <v>0</v>
      </c>
      <c r="H43">
        <f>SUMIF('Raw scores'!$B:$B,$A43,'Raw scores'!H:H)</f>
        <v>0</v>
      </c>
      <c r="I43">
        <f>SUMIF('Raw scores'!$B:$B,$A43,'Raw scores'!I:I)</f>
        <v>0</v>
      </c>
      <c r="J43">
        <f>SUMIF('Raw scores'!$B:$B,$A43,'Raw scores'!J:J)</f>
        <v>0</v>
      </c>
      <c r="K43">
        <f>SUMIF('Raw scores'!$B:$B,$A43,'Raw scores'!K:K)</f>
        <v>0</v>
      </c>
      <c r="L43" t="e">
        <f t="shared" si="0"/>
        <v>#DIV/0!</v>
      </c>
    </row>
    <row r="44" spans="1:12">
      <c r="A44" t="s">
        <v>57</v>
      </c>
      <c r="B44">
        <f>COUNTIF('Raw scores'!$B:$B,$A44)</f>
        <v>0</v>
      </c>
      <c r="C44" s="6" t="e">
        <f>AVERAGEIF('Raw scores'!$B:$B,$A44,'Raw scores'!C:C)</f>
        <v>#DIV/0!</v>
      </c>
      <c r="D44" s="6" t="e">
        <f>AVERAGEIF('Raw scores'!$B:$B,$A44,'Raw scores'!D:D)</f>
        <v>#DIV/0!</v>
      </c>
      <c r="E44" s="6" t="e">
        <f>AVERAGEIF('Raw scores'!$B:$B,$A44,'Raw scores'!E:E)</f>
        <v>#DIV/0!</v>
      </c>
      <c r="F44">
        <f>SUMIF('Raw scores'!$B:$B,$A44,'Raw scores'!F:F)</f>
        <v>0</v>
      </c>
      <c r="G44">
        <f>SUMIF('Raw scores'!$B:$B,$A44,'Raw scores'!G:G)</f>
        <v>0</v>
      </c>
      <c r="H44">
        <f>SUMIF('Raw scores'!$B:$B,$A44,'Raw scores'!H:H)</f>
        <v>0</v>
      </c>
      <c r="I44">
        <f>SUMIF('Raw scores'!$B:$B,$A44,'Raw scores'!I:I)</f>
        <v>0</v>
      </c>
      <c r="J44">
        <f>SUMIF('Raw scores'!$B:$B,$A44,'Raw scores'!J:J)</f>
        <v>0</v>
      </c>
      <c r="K44">
        <f>SUMIF('Raw scores'!$B:$B,$A44,'Raw scores'!K:K)</f>
        <v>0</v>
      </c>
      <c r="L44" t="e">
        <f t="shared" si="0"/>
        <v>#DIV/0!</v>
      </c>
    </row>
    <row r="45" spans="1:12">
      <c r="A45" t="s">
        <v>40</v>
      </c>
      <c r="B45">
        <f>COUNTIF('Raw scores'!$B:$B,$A45)</f>
        <v>0</v>
      </c>
      <c r="C45" s="6" t="e">
        <f>AVERAGEIF('Raw scores'!$B:$B,$A45,'Raw scores'!C:C)</f>
        <v>#DIV/0!</v>
      </c>
      <c r="D45" s="6" t="e">
        <f>AVERAGEIF('Raw scores'!$B:$B,$A45,'Raw scores'!D:D)</f>
        <v>#DIV/0!</v>
      </c>
      <c r="E45" s="6" t="e">
        <f>AVERAGEIF('Raw scores'!$B:$B,$A45,'Raw scores'!E:E)</f>
        <v>#DIV/0!</v>
      </c>
      <c r="F45">
        <f>SUMIF('Raw scores'!$B:$B,$A45,'Raw scores'!F:F)</f>
        <v>0</v>
      </c>
      <c r="G45">
        <f>SUMIF('Raw scores'!$B:$B,$A45,'Raw scores'!G:G)</f>
        <v>0</v>
      </c>
      <c r="H45">
        <f>SUMIF('Raw scores'!$B:$B,$A45,'Raw scores'!H:H)</f>
        <v>0</v>
      </c>
      <c r="I45">
        <f>SUMIF('Raw scores'!$B:$B,$A45,'Raw scores'!I:I)</f>
        <v>0</v>
      </c>
      <c r="J45">
        <f>SUMIF('Raw scores'!$B:$B,$A45,'Raw scores'!J:J)</f>
        <v>0</v>
      </c>
      <c r="K45">
        <f>SUMIF('Raw scores'!$B:$B,$A45,'Raw scores'!K:K)</f>
        <v>0</v>
      </c>
      <c r="L45" t="e">
        <f t="shared" si="0"/>
        <v>#DIV/0!</v>
      </c>
    </row>
    <row r="46" spans="1:12">
      <c r="A46" t="s">
        <v>42</v>
      </c>
      <c r="B46">
        <f>COUNTIF('Raw scores'!$B:$B,$A46)</f>
        <v>0</v>
      </c>
      <c r="C46" s="6" t="e">
        <f>AVERAGEIF('Raw scores'!$B:$B,$A46,'Raw scores'!C:C)</f>
        <v>#DIV/0!</v>
      </c>
      <c r="D46" s="6" t="e">
        <f>AVERAGEIF('Raw scores'!$B:$B,$A46,'Raw scores'!D:D)</f>
        <v>#DIV/0!</v>
      </c>
      <c r="E46" s="6" t="e">
        <f>AVERAGEIF('Raw scores'!$B:$B,$A46,'Raw scores'!E:E)</f>
        <v>#DIV/0!</v>
      </c>
      <c r="F46">
        <f>SUMIF('Raw scores'!$B:$B,$A46,'Raw scores'!F:F)</f>
        <v>0</v>
      </c>
      <c r="G46">
        <f>SUMIF('Raw scores'!$B:$B,$A46,'Raw scores'!G:G)</f>
        <v>0</v>
      </c>
      <c r="H46">
        <f>SUMIF('Raw scores'!$B:$B,$A46,'Raw scores'!H:H)</f>
        <v>0</v>
      </c>
      <c r="I46">
        <f>SUMIF('Raw scores'!$B:$B,$A46,'Raw scores'!I:I)</f>
        <v>0</v>
      </c>
      <c r="J46">
        <f>SUMIF('Raw scores'!$B:$B,$A46,'Raw scores'!J:J)</f>
        <v>0</v>
      </c>
      <c r="K46">
        <f>SUMIF('Raw scores'!$B:$B,$A46,'Raw scores'!K:K)</f>
        <v>0</v>
      </c>
      <c r="L46" t="e">
        <f t="shared" si="0"/>
        <v>#DIV/0!</v>
      </c>
    </row>
    <row r="47" spans="1:12">
      <c r="A47" t="s">
        <v>15</v>
      </c>
      <c r="B47">
        <f>COUNTIF('Raw scores'!$B:$B,$A47)</f>
        <v>0</v>
      </c>
      <c r="C47" s="6" t="e">
        <f>AVERAGEIF('Raw scores'!$B:$B,$A47,'Raw scores'!C:C)</f>
        <v>#DIV/0!</v>
      </c>
      <c r="D47" s="6" t="e">
        <f>AVERAGEIF('Raw scores'!$B:$B,$A47,'Raw scores'!D:D)</f>
        <v>#DIV/0!</v>
      </c>
      <c r="E47" s="6" t="e">
        <f>AVERAGEIF('Raw scores'!$B:$B,$A47,'Raw scores'!E:E)</f>
        <v>#DIV/0!</v>
      </c>
      <c r="F47">
        <f>SUMIF('Raw scores'!$B:$B,$A47,'Raw scores'!F:F)</f>
        <v>0</v>
      </c>
      <c r="G47">
        <f>SUMIF('Raw scores'!$B:$B,$A47,'Raw scores'!G:G)</f>
        <v>0</v>
      </c>
      <c r="H47">
        <f>SUMIF('Raw scores'!$B:$B,$A47,'Raw scores'!H:H)</f>
        <v>0</v>
      </c>
      <c r="I47">
        <f>SUMIF('Raw scores'!$B:$B,$A47,'Raw scores'!I:I)</f>
        <v>0</v>
      </c>
      <c r="J47">
        <f>SUMIF('Raw scores'!$B:$B,$A47,'Raw scores'!J:J)</f>
        <v>0</v>
      </c>
      <c r="K47">
        <f>SUMIF('Raw scores'!$B:$B,$A47,'Raw scores'!K:K)</f>
        <v>0</v>
      </c>
      <c r="L47" t="e">
        <f t="shared" si="0"/>
        <v>#DIV/0!</v>
      </c>
    </row>
    <row r="48" spans="1:12">
      <c r="A48" t="s">
        <v>38</v>
      </c>
      <c r="B48">
        <f>COUNTIF('Raw scores'!$B:$B,$A48)</f>
        <v>0</v>
      </c>
      <c r="C48" s="6" t="e">
        <f>AVERAGEIF('Raw scores'!$B:$B,$A48,'Raw scores'!C:C)</f>
        <v>#DIV/0!</v>
      </c>
      <c r="D48" s="6" t="e">
        <f>AVERAGEIF('Raw scores'!$B:$B,$A48,'Raw scores'!D:D)</f>
        <v>#DIV/0!</v>
      </c>
      <c r="E48" s="6" t="e">
        <f>AVERAGEIF('Raw scores'!$B:$B,$A48,'Raw scores'!E:E)</f>
        <v>#DIV/0!</v>
      </c>
      <c r="F48">
        <f>SUMIF('Raw scores'!$B:$B,$A48,'Raw scores'!F:F)</f>
        <v>0</v>
      </c>
      <c r="G48">
        <f>SUMIF('Raw scores'!$B:$B,$A48,'Raw scores'!G:G)</f>
        <v>0</v>
      </c>
      <c r="H48">
        <f>SUMIF('Raw scores'!$B:$B,$A48,'Raw scores'!H:H)</f>
        <v>0</v>
      </c>
      <c r="I48">
        <f>SUMIF('Raw scores'!$B:$B,$A48,'Raw scores'!I:I)</f>
        <v>0</v>
      </c>
      <c r="J48">
        <f>SUMIF('Raw scores'!$B:$B,$A48,'Raw scores'!J:J)</f>
        <v>0</v>
      </c>
      <c r="K48">
        <f>SUMIF('Raw scores'!$B:$B,$A48,'Raw scores'!K:K)</f>
        <v>0</v>
      </c>
      <c r="L48" t="e">
        <f t="shared" si="0"/>
        <v>#DIV/0!</v>
      </c>
    </row>
    <row r="49" spans="1:12">
      <c r="A49" t="s">
        <v>53</v>
      </c>
      <c r="B49">
        <f>COUNTIF('Raw scores'!$B:$B,$A49)</f>
        <v>0</v>
      </c>
      <c r="C49" s="6" t="e">
        <f>AVERAGEIF('Raw scores'!$B:$B,$A49,'Raw scores'!C:C)</f>
        <v>#DIV/0!</v>
      </c>
      <c r="D49" s="6" t="e">
        <f>AVERAGEIF('Raw scores'!$B:$B,$A49,'Raw scores'!D:D)</f>
        <v>#DIV/0!</v>
      </c>
      <c r="E49" s="6" t="e">
        <f>AVERAGEIF('Raw scores'!$B:$B,$A49,'Raw scores'!E:E)</f>
        <v>#DIV/0!</v>
      </c>
      <c r="F49">
        <f>SUMIF('Raw scores'!$B:$B,$A49,'Raw scores'!F:F)</f>
        <v>0</v>
      </c>
      <c r="G49">
        <f>SUMIF('Raw scores'!$B:$B,$A49,'Raw scores'!G:G)</f>
        <v>0</v>
      </c>
      <c r="H49">
        <f>SUMIF('Raw scores'!$B:$B,$A49,'Raw scores'!H:H)</f>
        <v>0</v>
      </c>
      <c r="I49">
        <f>SUMIF('Raw scores'!$B:$B,$A49,'Raw scores'!I:I)</f>
        <v>0</v>
      </c>
      <c r="J49">
        <f>SUMIF('Raw scores'!$B:$B,$A49,'Raw scores'!J:J)</f>
        <v>0</v>
      </c>
      <c r="K49">
        <f>SUMIF('Raw scores'!$B:$B,$A49,'Raw scores'!K:K)</f>
        <v>0</v>
      </c>
      <c r="L49" t="e">
        <f t="shared" si="0"/>
        <v>#DIV/0!</v>
      </c>
    </row>
    <row r="50" spans="1:12">
      <c r="A50" t="s">
        <v>47</v>
      </c>
      <c r="B50">
        <f>COUNTIF('Raw scores'!$B:$B,$A50)</f>
        <v>0</v>
      </c>
      <c r="C50" s="6" t="e">
        <f>AVERAGEIF('Raw scores'!$B:$B,$A50,'Raw scores'!C:C)</f>
        <v>#DIV/0!</v>
      </c>
      <c r="D50" s="6" t="e">
        <f>AVERAGEIF('Raw scores'!$B:$B,$A50,'Raw scores'!D:D)</f>
        <v>#DIV/0!</v>
      </c>
      <c r="E50" s="6" t="e">
        <f>AVERAGEIF('Raw scores'!$B:$B,$A50,'Raw scores'!E:E)</f>
        <v>#DIV/0!</v>
      </c>
      <c r="F50">
        <f>SUMIF('Raw scores'!$B:$B,$A50,'Raw scores'!F:F)</f>
        <v>0</v>
      </c>
      <c r="G50">
        <f>SUMIF('Raw scores'!$B:$B,$A50,'Raw scores'!G:G)</f>
        <v>0</v>
      </c>
      <c r="H50">
        <f>SUMIF('Raw scores'!$B:$B,$A50,'Raw scores'!H:H)</f>
        <v>0</v>
      </c>
      <c r="I50">
        <f>SUMIF('Raw scores'!$B:$B,$A50,'Raw scores'!I:I)</f>
        <v>0</v>
      </c>
      <c r="J50">
        <f>SUMIF('Raw scores'!$B:$B,$A50,'Raw scores'!J:J)</f>
        <v>0</v>
      </c>
      <c r="K50">
        <f>SUMIF('Raw scores'!$B:$B,$A50,'Raw scores'!K:K)</f>
        <v>0</v>
      </c>
      <c r="L50" t="e">
        <f t="shared" si="0"/>
        <v>#DIV/0!</v>
      </c>
    </row>
    <row r="51" spans="1:12">
      <c r="A51" t="s">
        <v>19</v>
      </c>
      <c r="B51">
        <f>COUNTIF('Raw scores'!$B:$B,$A51)</f>
        <v>0</v>
      </c>
      <c r="C51" s="6" t="e">
        <f>AVERAGEIF('Raw scores'!$B:$B,$A51,'Raw scores'!C:C)</f>
        <v>#DIV/0!</v>
      </c>
      <c r="D51" s="6" t="e">
        <f>AVERAGEIF('Raw scores'!$B:$B,$A51,'Raw scores'!D:D)</f>
        <v>#DIV/0!</v>
      </c>
      <c r="E51" s="6" t="e">
        <f>AVERAGEIF('Raw scores'!$B:$B,$A51,'Raw scores'!E:E)</f>
        <v>#DIV/0!</v>
      </c>
      <c r="F51">
        <f>SUMIF('Raw scores'!$B:$B,$A51,'Raw scores'!F:F)</f>
        <v>0</v>
      </c>
      <c r="G51">
        <f>SUMIF('Raw scores'!$B:$B,$A51,'Raw scores'!G:G)</f>
        <v>0</v>
      </c>
      <c r="H51">
        <f>SUMIF('Raw scores'!$B:$B,$A51,'Raw scores'!H:H)</f>
        <v>0</v>
      </c>
      <c r="I51">
        <f>SUMIF('Raw scores'!$B:$B,$A51,'Raw scores'!I:I)</f>
        <v>0</v>
      </c>
      <c r="J51">
        <f>SUMIF('Raw scores'!$B:$B,$A51,'Raw scores'!J:J)</f>
        <v>0</v>
      </c>
      <c r="K51">
        <f>SUMIF('Raw scores'!$B:$B,$A51,'Raw scores'!K:K)</f>
        <v>0</v>
      </c>
      <c r="L51" t="e">
        <f t="shared" si="0"/>
        <v>#DIV/0!</v>
      </c>
    </row>
    <row r="52" spans="1:12">
      <c r="A52" t="s">
        <v>17</v>
      </c>
      <c r="B52">
        <f>COUNTIF('Raw scores'!$B:$B,$A52)</f>
        <v>0</v>
      </c>
      <c r="C52" s="6" t="e">
        <f>AVERAGEIF('Raw scores'!$B:$B,$A52,'Raw scores'!C:C)</f>
        <v>#DIV/0!</v>
      </c>
      <c r="D52" s="6" t="e">
        <f>AVERAGEIF('Raw scores'!$B:$B,$A52,'Raw scores'!D:D)</f>
        <v>#DIV/0!</v>
      </c>
      <c r="E52" s="6" t="e">
        <f>AVERAGEIF('Raw scores'!$B:$B,$A52,'Raw scores'!E:E)</f>
        <v>#DIV/0!</v>
      </c>
      <c r="F52">
        <f>SUMIF('Raw scores'!$B:$B,$A52,'Raw scores'!F:F)</f>
        <v>0</v>
      </c>
      <c r="G52">
        <f>SUMIF('Raw scores'!$B:$B,$A52,'Raw scores'!G:G)</f>
        <v>0</v>
      </c>
      <c r="H52">
        <f>SUMIF('Raw scores'!$B:$B,$A52,'Raw scores'!H:H)</f>
        <v>0</v>
      </c>
      <c r="I52">
        <f>SUMIF('Raw scores'!$B:$B,$A52,'Raw scores'!I:I)</f>
        <v>0</v>
      </c>
      <c r="J52">
        <f>SUMIF('Raw scores'!$B:$B,$A52,'Raw scores'!J:J)</f>
        <v>0</v>
      </c>
      <c r="K52">
        <f>SUMIF('Raw scores'!$B:$B,$A52,'Raw scores'!K:K)</f>
        <v>0</v>
      </c>
      <c r="L52" t="e">
        <f t="shared" si="0"/>
        <v>#DIV/0!</v>
      </c>
    </row>
    <row r="53" spans="1:12">
      <c r="A53" t="s">
        <v>14</v>
      </c>
      <c r="B53">
        <f>COUNTIF('Raw scores'!$B:$B,$A53)</f>
        <v>0</v>
      </c>
      <c r="C53" s="6" t="e">
        <f>AVERAGEIF('Raw scores'!$B:$B,$A53,'Raw scores'!C:C)</f>
        <v>#DIV/0!</v>
      </c>
      <c r="D53" s="6" t="e">
        <f>AVERAGEIF('Raw scores'!$B:$B,$A53,'Raw scores'!D:D)</f>
        <v>#DIV/0!</v>
      </c>
      <c r="E53" s="6" t="e">
        <f>AVERAGEIF('Raw scores'!$B:$B,$A53,'Raw scores'!E:E)</f>
        <v>#DIV/0!</v>
      </c>
      <c r="F53">
        <f>SUMIF('Raw scores'!$B:$B,$A53,'Raw scores'!F:F)</f>
        <v>0</v>
      </c>
      <c r="G53">
        <f>SUMIF('Raw scores'!$B:$B,$A53,'Raw scores'!G:G)</f>
        <v>0</v>
      </c>
      <c r="H53">
        <f>SUMIF('Raw scores'!$B:$B,$A53,'Raw scores'!H:H)</f>
        <v>0</v>
      </c>
      <c r="I53">
        <f>SUMIF('Raw scores'!$B:$B,$A53,'Raw scores'!I:I)</f>
        <v>0</v>
      </c>
      <c r="J53">
        <f>SUMIF('Raw scores'!$B:$B,$A53,'Raw scores'!J:J)</f>
        <v>0</v>
      </c>
      <c r="K53">
        <f>SUMIF('Raw scores'!$B:$B,$A53,'Raw scores'!K:K)</f>
        <v>0</v>
      </c>
      <c r="L53" t="e">
        <f t="shared" si="0"/>
        <v>#DIV/0!</v>
      </c>
    </row>
    <row r="54" spans="1:12">
      <c r="A54" t="s">
        <v>22</v>
      </c>
      <c r="B54">
        <f>COUNTIF('Raw scores'!$B:$B,$A54)</f>
        <v>0</v>
      </c>
      <c r="C54" s="6" t="e">
        <f>AVERAGEIF('Raw scores'!$B:$B,$A54,'Raw scores'!C:C)</f>
        <v>#DIV/0!</v>
      </c>
      <c r="D54" s="6" t="e">
        <f>AVERAGEIF('Raw scores'!$B:$B,$A54,'Raw scores'!D:D)</f>
        <v>#DIV/0!</v>
      </c>
      <c r="E54" s="6" t="e">
        <f>AVERAGEIF('Raw scores'!$B:$B,$A54,'Raw scores'!E:E)</f>
        <v>#DIV/0!</v>
      </c>
      <c r="F54">
        <f>SUMIF('Raw scores'!$B:$B,$A54,'Raw scores'!F:F)</f>
        <v>0</v>
      </c>
      <c r="G54">
        <f>SUMIF('Raw scores'!$B:$B,$A54,'Raw scores'!G:G)</f>
        <v>0</v>
      </c>
      <c r="H54">
        <f>SUMIF('Raw scores'!$B:$B,$A54,'Raw scores'!H:H)</f>
        <v>0</v>
      </c>
      <c r="I54">
        <f>SUMIF('Raw scores'!$B:$B,$A54,'Raw scores'!I:I)</f>
        <v>0</v>
      </c>
      <c r="J54">
        <f>SUMIF('Raw scores'!$B:$B,$A54,'Raw scores'!J:J)</f>
        <v>0</v>
      </c>
      <c r="K54">
        <f>SUMIF('Raw scores'!$B:$B,$A54,'Raw scores'!K:K)</f>
        <v>0</v>
      </c>
      <c r="L54" t="e">
        <f t="shared" si="0"/>
        <v>#DIV/0!</v>
      </c>
    </row>
    <row r="55" spans="1:12">
      <c r="A55" t="s">
        <v>43</v>
      </c>
      <c r="B55">
        <f>COUNTIF('Raw scores'!$B:$B,$A55)</f>
        <v>0</v>
      </c>
      <c r="C55" s="6" t="e">
        <f>AVERAGEIF('Raw scores'!$B:$B,$A55,'Raw scores'!C:C)</f>
        <v>#DIV/0!</v>
      </c>
      <c r="D55" s="6" t="e">
        <f>AVERAGEIF('Raw scores'!$B:$B,$A55,'Raw scores'!D:D)</f>
        <v>#DIV/0!</v>
      </c>
      <c r="E55" s="6" t="e">
        <f>AVERAGEIF('Raw scores'!$B:$B,$A55,'Raw scores'!E:E)</f>
        <v>#DIV/0!</v>
      </c>
      <c r="F55">
        <f>SUMIF('Raw scores'!$B:$B,$A55,'Raw scores'!F:F)</f>
        <v>0</v>
      </c>
      <c r="G55">
        <f>SUMIF('Raw scores'!$B:$B,$A55,'Raw scores'!G:G)</f>
        <v>0</v>
      </c>
      <c r="H55">
        <f>SUMIF('Raw scores'!$B:$B,$A55,'Raw scores'!H:H)</f>
        <v>0</v>
      </c>
      <c r="I55">
        <f>SUMIF('Raw scores'!$B:$B,$A55,'Raw scores'!I:I)</f>
        <v>0</v>
      </c>
      <c r="J55">
        <f>SUMIF('Raw scores'!$B:$B,$A55,'Raw scores'!J:J)</f>
        <v>0</v>
      </c>
      <c r="K55">
        <f>SUMIF('Raw scores'!$B:$B,$A55,'Raw scores'!K:K)</f>
        <v>0</v>
      </c>
      <c r="L55" t="e">
        <f t="shared" si="0"/>
        <v>#DIV/0!</v>
      </c>
    </row>
    <row r="56" spans="1:12">
      <c r="A56" t="s">
        <v>39</v>
      </c>
      <c r="B56">
        <f>COUNTIF('Raw scores'!$B:$B,$A56)</f>
        <v>0</v>
      </c>
      <c r="C56" s="6" t="e">
        <f>AVERAGEIF('Raw scores'!$B:$B,$A56,'Raw scores'!C:C)</f>
        <v>#DIV/0!</v>
      </c>
      <c r="D56" s="6" t="e">
        <f>AVERAGEIF('Raw scores'!$B:$B,$A56,'Raw scores'!D:D)</f>
        <v>#DIV/0!</v>
      </c>
      <c r="E56" s="6" t="e">
        <f>AVERAGEIF('Raw scores'!$B:$B,$A56,'Raw scores'!E:E)</f>
        <v>#DIV/0!</v>
      </c>
      <c r="F56">
        <f>SUMIF('Raw scores'!$B:$B,$A56,'Raw scores'!F:F)</f>
        <v>0</v>
      </c>
      <c r="G56">
        <f>SUMIF('Raw scores'!$B:$B,$A56,'Raw scores'!G:G)</f>
        <v>0</v>
      </c>
      <c r="H56">
        <f>SUMIF('Raw scores'!$B:$B,$A56,'Raw scores'!H:H)</f>
        <v>0</v>
      </c>
      <c r="I56">
        <f>SUMIF('Raw scores'!$B:$B,$A56,'Raw scores'!I:I)</f>
        <v>0</v>
      </c>
      <c r="J56">
        <f>SUMIF('Raw scores'!$B:$B,$A56,'Raw scores'!J:J)</f>
        <v>0</v>
      </c>
      <c r="K56">
        <f>SUMIF('Raw scores'!$B:$B,$A56,'Raw scores'!K:K)</f>
        <v>0</v>
      </c>
      <c r="L56" t="e">
        <f t="shared" si="0"/>
        <v>#DIV/0!</v>
      </c>
    </row>
    <row r="57" spans="1:12" ht="6" customHeight="1"/>
    <row r="58" spans="1:12">
      <c r="B58">
        <f>SUM(B2:B57)</f>
        <v>94</v>
      </c>
      <c r="F58">
        <f>SUM(F2:F57)</f>
        <v>7</v>
      </c>
      <c r="G58">
        <f t="shared" ref="G58:K58" si="1">SUM(G2:G57)</f>
        <v>6</v>
      </c>
      <c r="H58">
        <f t="shared" si="1"/>
        <v>6</v>
      </c>
      <c r="I58">
        <f t="shared" si="1"/>
        <v>5</v>
      </c>
      <c r="J58">
        <f t="shared" si="1"/>
        <v>5</v>
      </c>
      <c r="K58">
        <f t="shared" si="1"/>
        <v>12</v>
      </c>
    </row>
  </sheetData>
  <sortState ref="A2:L56">
    <sortCondition ref="L2:L5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Web</vt:lpstr>
      <vt:lpstr>Raw scores</vt:lpstr>
      <vt:lpstr>Summary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the4kerrs</dc:creator>
  <cp:lastModifiedBy>the4kerrs</cp:lastModifiedBy>
  <dcterms:created xsi:type="dcterms:W3CDTF">2011-08-07T04:20:34Z</dcterms:created>
  <dcterms:modified xsi:type="dcterms:W3CDTF">2011-08-07T06:04:50Z</dcterms:modified>
</cp:coreProperties>
</file>